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<sst xmlns="http://schemas.openxmlformats.org/spreadsheetml/2006/main" count="334" uniqueCount="242">
  <si>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</si>
  <si>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</si>
  <si>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</si>
  <si>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</si>
  <si>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</si>
  <si>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</si>
  <si>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</si>
  <si>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</si>
  <si>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</si>
  <si>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</si>
  <si>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</si>
  <si>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</si>
  <si>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</si>
  <si>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</si>
  <si>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</si>
  <si>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</si>
  <si>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</si>
  <si>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</si>
  <si>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</si>
  <si>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</si>
  <si>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</si>
  <si>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</si>
  <si>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</si>
  <si>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</si>
  <si>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</si>
  <si>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</si>
  <si>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</si>
  <si>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</si>
  <si>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</si>
  <si>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</si>
  <si>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</si>
  <si>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</si>
  <si>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</si>
  <si>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</si>
  <si>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</si>
  <si>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</si>
  <si>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</si>
  <si>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</si>
  <si>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</si>
  <si>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</si>
  <si>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</si>
  <si>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</si>
  <si>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</si>
  <si>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</si>
  <si>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</si>
  <si>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</si>
  <si>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</si>
  <si>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</si>
  <si>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</si>
  <si>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</si>
  <si>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</si>
  <si>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</si>
  <si>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</si>
  <si>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</si>
  <si>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</si>
  <si>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</si>
  <si>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</si>
  <si>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</si>
  <si>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</si>
  <si>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</si>
  <si>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</si>
  <si>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</si>
  <si>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</si>
  <si>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</si>
  <si>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</si>
  <si>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</si>
  <si>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</si>
  <si>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</si>
  <si>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</si>
  <si>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</si>
  <si>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</si>
  <si>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</si>
  <si>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</si>
  <si>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</si>
  <si>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</si>
  <si>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</si>
  <si>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</si>
  <si>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</si>
  <si>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</si>
  <si>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</si>
  <si>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</si>
  <si>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</si>
  <si>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</si>
  <si>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</si>
  <si>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</si>
  <si>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</si>
  <si>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</si>
  <si>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</si>
  <si>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</si>
  <si>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</si>
  <si>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</si>
  <si>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</si>
  <si>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</si>
  <si>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</si>
  <si>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</si>
  <si>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</si>
  <si>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</si>
  <si>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</si>
  <si>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</si>
  <si>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</si>
  <si>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</si>
  <si>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</si>
  <si>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</si>
  <si>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</si>
  <si>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</si>
  <si>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</si>
  <si>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</si>
  <si>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</si>
  <si>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</si>
  <si>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</si>
  <si>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</si>
  <si>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</si>
  <si>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</si>
  <si>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</si>
  <si>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</si>
  <si>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</si>
  <si>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</si>
  <si>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</si>
  <si>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</si>
  <si>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</si>
  <si>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</si>
  <si>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</si>
  <si>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</si>
  <si>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</si>
  <si>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</si>
  <si>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</si>
  <si>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</si>
  <si>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</si>
  <si>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</si>
  <si>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</si>
  <si>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</si>
  <si>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</si>
  <si>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</si>
  <si>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</si>
  <si>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</si>
  <si>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</si>
  <si>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</si>
  <si>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</si>
  <si>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</si>
  <si>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</si>
  <si>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</si>
  <si>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</si>
  <si>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</si>
  <si>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</si>
  <si>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</si>
  <si>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</si>
  <si>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</si>
  <si>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</si>
  <si>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</si>
  <si>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</si>
  <si>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</si>
  <si>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</si>
  <si>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</si>
  <si>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</si>
  <si>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</si>
  <si>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</si>
  <si>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</si>
  <si>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</si>
  <si>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</si>
  <si>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</si>
  <si>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</si>
  <si>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</si>
  <si>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</si>
  <si>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</si>
  <si>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</si>
  <si>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</si>
  <si>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</si>
  <si>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</si>
  <si>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</si>
  <si>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</si>
  <si>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</si>
  <si>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</si>
  <si>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</si>
  <si>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</si>
  <si>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</si>
  <si>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</si>
  <si>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</si>
  <si>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</si>
  <si>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</si>
  <si>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</si>
  <si>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</si>
  <si>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</si>
  <si>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</si>
  <si>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</si>
  <si>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</si>
  <si>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</si>
  <si>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</si>
  <si>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</si>
  <si>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</si>
  <si>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</si>
  <si>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</si>
  <si>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</si>
  <si>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</si>
  <si>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</si>
  <si>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</si>
  <si>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</si>
  <si>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</si>
  <si>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</si>
  <si>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</si>
  <si>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</si>
  <si>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</si>
  <si>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</si>
  <si>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</si>
  <si>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</si>
  <si>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</si>
  <si>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de Desarrollo Social</t>
  </si>
  <si>
    <t xml:space="preserve">Resultado esperado: Son los productos finales primarios (bienes y/o servicios públicos) en el caso de los procesos agregadores de valor, o los productos finales secundarios (bienes y o servicios institucionales) de los procesos gobernante y habilitantes, </t>
  </si>
  <si>
    <t>Las demás actividades establecidas por la normativa vigente y la Dirección de Desarrollo Social.</t>
  </si>
  <si>
    <t>Ciudadanía, Dirección de Desarrollo Social</t>
  </si>
  <si>
    <t>Bachiller</t>
  </si>
  <si>
    <t>No requerida</t>
  </si>
  <si>
    <t>Instrucción</t>
  </si>
  <si>
    <t>Enseñar a otros cómo realizar alguna actividad.</t>
  </si>
  <si>
    <t>Juicio y toma de decisiones</t>
  </si>
  <si>
    <t>Es la capacidad de valorar las ventajas y desventajas  de una acción potencial.</t>
  </si>
  <si>
    <t>Aprendizaje continuo</t>
  </si>
  <si>
    <t xml:space="preserve">Es la habilidad para buscar y compartir información útil, comprometiéndose con el aprendizaje. Incluye la capacidad de aprovechar la experiencia de otros y la propia. </t>
  </si>
  <si>
    <t xml:space="preserve">Orientación de servicio </t>
  </si>
  <si>
    <t>Implica un deseo de ayudar o de servir a los demás satisfaciendo sus necesidades. Significa focalizar los esfuerzos en el descubrimiento y la satisfacción de las necesidades de los clientes, tanto internos como externos</t>
  </si>
  <si>
    <t>088</t>
  </si>
  <si>
    <t>Protocolos de prácticas de artes y cultura</t>
  </si>
  <si>
    <t>Manual de Puestos</t>
  </si>
  <si>
    <t>INSTRUCTOR DE ARTES Y CULTURA-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</si>
  <si>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</si>
  <si>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</si>
  <si>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</si>
  <si>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</si>
  <si>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</si>
  <si>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</si>
  <si>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</si>
  <si>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</si>
  <si>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</si>
  <si>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</si>
  <si>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Facilitador de Desarrollo Social</t>
  </si>
  <si>
    <t>Fomentar y entrenar en prácticas de desarrollo social.</t>
  </si>
  <si>
    <t>Instrucción en prácticas de desarrollo social.</t>
  </si>
  <si>
    <t>Entrena y promueve prácticas de desarrollo social.</t>
  </si>
  <si>
    <t>Dota de materiales e implementos para expandir prácticas de desarrollo social en la población.</t>
  </si>
  <si>
    <t>Participa en eventos de desarrollo social.</t>
  </si>
  <si>
    <t>Apoya en la gestión operativa y administrativa para inculcar prácticas de desarrollo social.</t>
  </si>
  <si>
    <t>Protocolos de prácticas de desarrollo social.</t>
  </si>
  <si>
    <t>Prácticas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</si>
</sst>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1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1" fillId="6" borderId="130" xfId="1" applyFont="1" applyFill="1" applyBorder="1" applyAlignment="1">
      <alignment vertical="center"/>
    </xf>
    <xf numFmtId="0" fontId="31" fillId="0" borderId="0" xfId="1" applyFont="1" applyAlignment="1">
      <alignment horizontal="center"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2" fillId="7" borderId="21" xfId="1" applyFont="1" applyFill="1" applyBorder="1" applyAlignment="1">
      <alignment horizontal="center" vertical="center" wrapText="1"/>
    </xf>
    <xf numFmtId="0" fontId="33" fillId="7" borderId="21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zoomScaleNormal="100" workbookViewId="0">
      <pane ySplit="3" topLeftCell="A4" activePane="bottomLeft" state="frozen"/>
      <selection activeCell="F1" sqref="F1"/>
      <selection pane="bottomLeft" activeCell="H12" sqref="H12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221</v>
      </c>
      <c r="C2" s="203" t="s">
        <v>222</v>
      </c>
      <c r="D2" s="204"/>
      <c r="E2" s="204"/>
      <c r="F2" s="204"/>
      <c r="G2" s="204"/>
      <c r="H2" s="205"/>
      <c r="I2" s="206"/>
      <c r="J2" s="207"/>
      <c r="K2" s="197"/>
    </row>
    <row r="3" spans="2:11" s="198" customFormat="1" ht="26.25" customHeight="1" thickBot="1" x14ac:dyDescent="0.3">
      <c r="B3" s="199" t="s">
        <v>223</v>
      </c>
      <c r="C3" s="200" t="s">
        <v>224</v>
      </c>
      <c r="D3" s="200" t="s">
        <v>225</v>
      </c>
      <c r="E3" s="200" t="s">
        <v>226</v>
      </c>
      <c r="F3" s="201" t="s">
        <v>227</v>
      </c>
      <c r="G3" s="200" t="s">
        <v>228</v>
      </c>
      <c r="H3" s="200" t="s">
        <v>229</v>
      </c>
      <c r="I3" s="201" t="s">
        <v>230</v>
      </c>
      <c r="J3" s="201" t="s">
        <v>231</v>
      </c>
      <c r="K3" s="202" t="s">
        <v>232</v>
      </c>
    </row>
  </sheetData>
  <mergeCells count="2">
    <mergeCell ref="C2:H2"/>
    <mergeCell ref="I2:J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R67" sqref="R67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73"/>
      <c r="C2" s="274"/>
      <c r="D2" s="274"/>
      <c r="E2" s="275" t="s">
        <v>174</v>
      </c>
      <c r="F2" s="276"/>
      <c r="G2" s="276"/>
      <c r="H2" s="276"/>
      <c r="I2" s="276"/>
      <c r="J2" s="276"/>
      <c r="K2" s="276"/>
      <c r="L2" s="276"/>
      <c r="M2" s="274"/>
      <c r="N2" s="274"/>
      <c r="O2" s="277"/>
    </row>
    <row r="3" spans="1:15" hidden="1" x14ac:dyDescent="0.2">
      <c r="A3" s="1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5" ht="35.25" hidden="1" customHeight="1" x14ac:dyDescent="0.2">
      <c r="A4" s="11"/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65" t="s">
        <v>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84" t="s">
        <v>189</v>
      </c>
      <c r="D8" s="285"/>
      <c r="E8" s="285"/>
      <c r="F8" s="285"/>
      <c r="G8" s="285"/>
      <c r="H8" s="286"/>
      <c r="I8" s="163" t="s">
        <v>2</v>
      </c>
      <c r="J8" s="287" t="s">
        <v>205</v>
      </c>
      <c r="K8" s="287"/>
      <c r="L8" s="287"/>
      <c r="M8" s="287"/>
      <c r="N8" s="287"/>
      <c r="O8" s="288"/>
    </row>
    <row r="9" spans="1:15" ht="12" x14ac:dyDescent="0.2">
      <c r="A9" s="11"/>
      <c r="B9" s="161" t="s">
        <v>3</v>
      </c>
      <c r="C9" s="289" t="s">
        <v>233</v>
      </c>
      <c r="D9" s="289"/>
      <c r="E9" s="289"/>
      <c r="F9" s="289"/>
      <c r="G9" s="289"/>
      <c r="H9" s="290"/>
      <c r="I9" s="164" t="s">
        <v>4</v>
      </c>
      <c r="J9" s="187" t="s">
        <v>219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291" t="s">
        <v>146</v>
      </c>
      <c r="D10" s="289"/>
      <c r="E10" s="5"/>
      <c r="F10" s="5"/>
      <c r="G10" s="5"/>
      <c r="H10" s="189"/>
      <c r="I10" s="165" t="s">
        <v>7</v>
      </c>
      <c r="J10" s="6">
        <f>'Valoración Clasificación'!D63</f>
        <v>423</v>
      </c>
      <c r="K10" s="7"/>
      <c r="L10" s="7"/>
      <c r="M10" s="7"/>
      <c r="N10" s="7"/>
      <c r="O10" s="8"/>
    </row>
    <row r="11" spans="1:15" ht="15" customHeight="1" x14ac:dyDescent="0.2">
      <c r="A11" s="11"/>
      <c r="B11" s="292" t="s">
        <v>8</v>
      </c>
      <c r="C11" s="293"/>
      <c r="D11" s="294" t="str">
        <f>'Valoración Clasificación'!L63</f>
        <v>Servidor Público de Apoyo 3</v>
      </c>
      <c r="E11" s="294"/>
      <c r="F11" s="294"/>
      <c r="G11" s="9" t="s">
        <v>9</v>
      </c>
      <c r="H11" s="190">
        <f>'Valoración Clasificación'!I63</f>
        <v>5</v>
      </c>
      <c r="I11" s="295"/>
      <c r="J11" s="296"/>
      <c r="K11" s="296"/>
      <c r="L11" s="296"/>
      <c r="M11" s="296"/>
      <c r="N11" s="296"/>
      <c r="O11" s="297"/>
    </row>
    <row r="12" spans="1:15" ht="15" customHeight="1" x14ac:dyDescent="0.2">
      <c r="A12" s="11"/>
      <c r="B12" s="292" t="s">
        <v>10</v>
      </c>
      <c r="C12" s="293"/>
      <c r="D12" s="301" t="s">
        <v>150</v>
      </c>
      <c r="E12" s="301"/>
      <c r="F12" s="301"/>
      <c r="G12" s="301"/>
      <c r="H12" s="302"/>
      <c r="I12" s="295"/>
      <c r="J12" s="296"/>
      <c r="K12" s="296"/>
      <c r="L12" s="296"/>
      <c r="M12" s="296"/>
      <c r="N12" s="296"/>
      <c r="O12" s="297"/>
    </row>
    <row r="13" spans="1:15" ht="15.75" customHeight="1" thickBot="1" x14ac:dyDescent="0.25">
      <c r="A13" s="11"/>
      <c r="B13" s="303" t="s">
        <v>11</v>
      </c>
      <c r="C13" s="304"/>
      <c r="D13" s="317">
        <v>42376</v>
      </c>
      <c r="E13" s="318"/>
      <c r="F13" s="318"/>
      <c r="G13" s="191"/>
      <c r="H13" s="192"/>
      <c r="I13" s="298"/>
      <c r="J13" s="299"/>
      <c r="K13" s="299"/>
      <c r="L13" s="299"/>
      <c r="M13" s="299"/>
      <c r="N13" s="299"/>
      <c r="O13" s="300"/>
    </row>
    <row r="14" spans="1:15" ht="12.75" customHeight="1" x14ac:dyDescent="0.2">
      <c r="A14" s="11"/>
      <c r="B14" s="305" t="s">
        <v>143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7"/>
    </row>
    <row r="15" spans="1:15" ht="13.5" customHeight="1" thickBot="1" x14ac:dyDescent="0.25">
      <c r="A15" s="11"/>
      <c r="B15" s="308" t="s">
        <v>144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10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311" t="s">
        <v>179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3"/>
    </row>
    <row r="18" spans="1:15" ht="12" x14ac:dyDescent="0.2">
      <c r="A18" s="11"/>
      <c r="B18" s="314" t="s">
        <v>234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6"/>
    </row>
    <row r="19" spans="1:15" x14ac:dyDescent="0.2">
      <c r="A19" s="11"/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3"/>
    </row>
    <row r="20" spans="1:15" ht="12" thickBot="1" x14ac:dyDescent="0.25">
      <c r="A20" s="11"/>
      <c r="B20" s="319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1"/>
    </row>
    <row r="21" spans="1:15" ht="14.25" customHeight="1" thickBot="1" x14ac:dyDescent="0.25">
      <c r="A21" s="11"/>
      <c r="B21" s="265" t="s">
        <v>206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7"/>
    </row>
    <row r="22" spans="1:15" ht="12.75" thickBot="1" x14ac:dyDescent="0.25">
      <c r="A22" s="11"/>
      <c r="B22" s="166" t="s">
        <v>12</v>
      </c>
      <c r="C22" s="322" t="s">
        <v>13</v>
      </c>
      <c r="D22" s="323"/>
      <c r="E22" s="324"/>
      <c r="F22" s="322" t="s">
        <v>14</v>
      </c>
      <c r="G22" s="323"/>
      <c r="H22" s="323"/>
      <c r="I22" s="323"/>
      <c r="J22" s="325"/>
      <c r="K22" s="167" t="s">
        <v>15</v>
      </c>
      <c r="L22" s="167" t="s">
        <v>16</v>
      </c>
      <c r="M22" s="167" t="s">
        <v>17</v>
      </c>
      <c r="N22" s="167" t="s">
        <v>18</v>
      </c>
      <c r="O22" s="168" t="s">
        <v>19</v>
      </c>
    </row>
    <row r="23" spans="1:15" ht="24" customHeight="1" x14ac:dyDescent="0.2">
      <c r="A23" s="10"/>
      <c r="B23" s="137">
        <v>1</v>
      </c>
      <c r="C23" s="326" t="s">
        <v>235</v>
      </c>
      <c r="D23" s="327"/>
      <c r="E23" s="328"/>
      <c r="F23" s="329" t="s">
        <v>236</v>
      </c>
      <c r="G23" s="330"/>
      <c r="H23" s="330"/>
      <c r="I23" s="330"/>
      <c r="J23" s="331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20</v>
      </c>
    </row>
    <row r="24" spans="1:15" ht="23.25" customHeight="1" x14ac:dyDescent="0.2">
      <c r="A24" s="10"/>
      <c r="B24" s="140">
        <v>2</v>
      </c>
      <c r="C24" s="332"/>
      <c r="D24" s="333"/>
      <c r="E24" s="334"/>
      <c r="F24" s="332" t="s">
        <v>237</v>
      </c>
      <c r="G24" s="333"/>
      <c r="H24" s="333"/>
      <c r="I24" s="333"/>
      <c r="J24" s="334"/>
      <c r="K24" s="141">
        <v>3</v>
      </c>
      <c r="L24" s="141">
        <v>5</v>
      </c>
      <c r="M24" s="141">
        <v>5</v>
      </c>
      <c r="N24" s="141">
        <f t="shared" si="0"/>
        <v>28</v>
      </c>
      <c r="O24" s="142" t="s">
        <v>20</v>
      </c>
    </row>
    <row r="25" spans="1:15" ht="24" customHeight="1" x14ac:dyDescent="0.2">
      <c r="A25" s="10"/>
      <c r="B25" s="140">
        <v>3</v>
      </c>
      <c r="C25" s="332"/>
      <c r="D25" s="333"/>
      <c r="E25" s="334"/>
      <c r="F25" s="332" t="s">
        <v>238</v>
      </c>
      <c r="G25" s="333"/>
      <c r="H25" s="333"/>
      <c r="I25" s="333"/>
      <c r="J25" s="334"/>
      <c r="K25" s="141">
        <v>2</v>
      </c>
      <c r="L25" s="141">
        <v>5</v>
      </c>
      <c r="M25" s="141">
        <v>5</v>
      </c>
      <c r="N25" s="141">
        <f t="shared" si="0"/>
        <v>27</v>
      </c>
      <c r="O25" s="142" t="s">
        <v>20</v>
      </c>
    </row>
    <row r="26" spans="1:15" ht="24" customHeight="1" x14ac:dyDescent="0.2">
      <c r="A26" s="10"/>
      <c r="B26" s="140">
        <v>4</v>
      </c>
      <c r="C26" s="332"/>
      <c r="D26" s="333"/>
      <c r="E26" s="334"/>
      <c r="F26" s="335" t="s">
        <v>239</v>
      </c>
      <c r="G26" s="336"/>
      <c r="H26" s="336"/>
      <c r="I26" s="336"/>
      <c r="J26" s="337"/>
      <c r="K26" s="141">
        <v>5</v>
      </c>
      <c r="L26" s="141">
        <v>5</v>
      </c>
      <c r="M26" s="141">
        <v>5</v>
      </c>
      <c r="N26" s="141">
        <f t="shared" si="0"/>
        <v>30</v>
      </c>
      <c r="O26" s="142" t="s">
        <v>20</v>
      </c>
    </row>
    <row r="27" spans="1:15" ht="24.75" customHeight="1" x14ac:dyDescent="0.2">
      <c r="A27" s="10"/>
      <c r="B27" s="140">
        <v>5</v>
      </c>
      <c r="C27" s="332"/>
      <c r="D27" s="333"/>
      <c r="E27" s="334"/>
      <c r="F27" s="335" t="s">
        <v>207</v>
      </c>
      <c r="G27" s="336"/>
      <c r="H27" s="336"/>
      <c r="I27" s="336"/>
      <c r="J27" s="337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332"/>
      <c r="D28" s="333"/>
      <c r="E28" s="334"/>
      <c r="F28" s="332"/>
      <c r="G28" s="333"/>
      <c r="H28" s="333"/>
      <c r="I28" s="333"/>
      <c r="J28" s="334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332"/>
      <c r="D29" s="333"/>
      <c r="E29" s="334"/>
      <c r="F29" s="332"/>
      <c r="G29" s="333"/>
      <c r="H29" s="333"/>
      <c r="I29" s="333"/>
      <c r="J29" s="334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343" t="s">
        <v>21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5"/>
    </row>
    <row r="31" spans="1:15" ht="21.75" customHeight="1" x14ac:dyDescent="0.2">
      <c r="A31" s="11"/>
      <c r="B31" s="346" t="s">
        <v>180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8"/>
    </row>
    <row r="32" spans="1:15" ht="12" thickBot="1" x14ac:dyDescent="0.25">
      <c r="A32" s="11"/>
      <c r="B32" s="346" t="s">
        <v>181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8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338" t="s">
        <v>22</v>
      </c>
      <c r="C34" s="339"/>
      <c r="D34" s="339"/>
      <c r="E34" s="339"/>
      <c r="F34" s="339"/>
      <c r="G34" s="339"/>
      <c r="H34" s="340"/>
      <c r="I34" s="341" t="s">
        <v>23</v>
      </c>
      <c r="J34" s="339"/>
      <c r="K34" s="339"/>
      <c r="L34" s="339"/>
      <c r="M34" s="339"/>
      <c r="N34" s="339"/>
      <c r="O34" s="342"/>
    </row>
    <row r="35" spans="1:15" ht="21.75" customHeight="1" x14ac:dyDescent="0.2">
      <c r="A35" s="11"/>
      <c r="B35" s="353" t="s">
        <v>24</v>
      </c>
      <c r="C35" s="354"/>
      <c r="D35" s="354"/>
      <c r="E35" s="354"/>
      <c r="F35" s="354"/>
      <c r="G35" s="354"/>
      <c r="H35" s="355"/>
      <c r="I35" s="356" t="s">
        <v>183</v>
      </c>
      <c r="J35" s="357"/>
      <c r="K35" s="357"/>
      <c r="L35" s="357"/>
      <c r="M35" s="357"/>
      <c r="N35" s="357"/>
      <c r="O35" s="358"/>
    </row>
    <row r="36" spans="1:15" ht="20.25" customHeight="1" x14ac:dyDescent="0.2">
      <c r="A36" s="11"/>
      <c r="B36" s="359" t="s">
        <v>25</v>
      </c>
      <c r="C36" s="360"/>
      <c r="D36" s="360"/>
      <c r="E36" s="360"/>
      <c r="F36" s="360"/>
      <c r="G36" s="360"/>
      <c r="H36" s="361"/>
      <c r="I36" s="362" t="s">
        <v>184</v>
      </c>
      <c r="J36" s="363"/>
      <c r="K36" s="363"/>
      <c r="L36" s="363"/>
      <c r="M36" s="363"/>
      <c r="N36" s="363"/>
      <c r="O36" s="364"/>
    </row>
    <row r="37" spans="1:15" s="132" customFormat="1" ht="36.75" customHeight="1" x14ac:dyDescent="0.25">
      <c r="A37" s="131"/>
      <c r="B37" s="169" t="s">
        <v>26</v>
      </c>
      <c r="C37" s="365" t="s">
        <v>175</v>
      </c>
      <c r="D37" s="365"/>
      <c r="E37" s="365"/>
      <c r="F37" s="365"/>
      <c r="G37" s="365"/>
      <c r="H37" s="365"/>
      <c r="I37" s="182" t="s">
        <v>27</v>
      </c>
      <c r="J37" s="366" t="s">
        <v>176</v>
      </c>
      <c r="K37" s="366"/>
      <c r="L37" s="366"/>
      <c r="M37" s="366"/>
      <c r="N37" s="366"/>
      <c r="O37" s="367"/>
    </row>
    <row r="38" spans="1:15" ht="24" customHeight="1" x14ac:dyDescent="0.2">
      <c r="A38" s="10"/>
      <c r="B38" s="169" t="s">
        <v>28</v>
      </c>
      <c r="C38" s="349" t="s">
        <v>177</v>
      </c>
      <c r="D38" s="349"/>
      <c r="E38" s="349"/>
      <c r="F38" s="349"/>
      <c r="G38" s="349"/>
      <c r="H38" s="349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29</v>
      </c>
      <c r="C39" s="350" t="s">
        <v>178</v>
      </c>
      <c r="D39" s="350"/>
      <c r="E39" s="350"/>
      <c r="F39" s="350"/>
      <c r="G39" s="350"/>
      <c r="H39" s="350"/>
      <c r="I39" s="135"/>
      <c r="J39" s="135"/>
      <c r="K39" s="351" t="s">
        <v>30</v>
      </c>
      <c r="L39" s="351"/>
      <c r="M39" s="351" t="s">
        <v>31</v>
      </c>
      <c r="N39" s="351"/>
      <c r="O39" s="352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65" t="s">
        <v>32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7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35" t="s">
        <v>33</v>
      </c>
      <c r="C43" s="236"/>
      <c r="D43" s="236"/>
      <c r="E43" s="236"/>
      <c r="F43" s="236"/>
      <c r="G43" s="236"/>
      <c r="H43" s="236"/>
      <c r="I43" s="237"/>
      <c r="J43" s="268" t="s">
        <v>190</v>
      </c>
      <c r="K43" s="268"/>
      <c r="L43" s="268"/>
      <c r="M43" s="268"/>
      <c r="N43" s="268"/>
      <c r="O43" s="269"/>
    </row>
    <row r="44" spans="1:15" ht="26.25" customHeight="1" x14ac:dyDescent="0.2">
      <c r="B44" s="12">
        <v>1</v>
      </c>
      <c r="C44" s="270" t="str">
        <f t="shared" ref="C44:C50" si="1">F23</f>
        <v>Entrena y promueve prácticas de desarrollo social.</v>
      </c>
      <c r="D44" s="271"/>
      <c r="E44" s="271"/>
      <c r="F44" s="271"/>
      <c r="G44" s="271"/>
      <c r="H44" s="271"/>
      <c r="I44" s="272"/>
      <c r="J44" s="226" t="s">
        <v>208</v>
      </c>
      <c r="K44" s="227"/>
      <c r="L44" s="227"/>
      <c r="M44" s="227"/>
      <c r="N44" s="227"/>
      <c r="O44" s="228"/>
    </row>
    <row r="45" spans="1:15" ht="25.5" customHeight="1" x14ac:dyDescent="0.2">
      <c r="B45" s="13">
        <v>2</v>
      </c>
      <c r="C45" s="256" t="str">
        <f t="shared" si="1"/>
        <v>Dota de materiales e implementos para expandir prácticas de desarrollo social en la población.</v>
      </c>
      <c r="D45" s="257"/>
      <c r="E45" s="257"/>
      <c r="F45" s="257"/>
      <c r="G45" s="257"/>
      <c r="H45" s="257"/>
      <c r="I45" s="258"/>
      <c r="J45" s="262"/>
      <c r="K45" s="263"/>
      <c r="L45" s="263"/>
      <c r="M45" s="263"/>
      <c r="N45" s="263"/>
      <c r="O45" s="264"/>
    </row>
    <row r="46" spans="1:15" ht="26.25" customHeight="1" x14ac:dyDescent="0.2">
      <c r="B46" s="14">
        <v>3</v>
      </c>
      <c r="C46" s="259" t="str">
        <f t="shared" si="1"/>
        <v>Participa en eventos de desarrollo social.</v>
      </c>
      <c r="D46" s="260"/>
      <c r="E46" s="260"/>
      <c r="F46" s="260"/>
      <c r="G46" s="260"/>
      <c r="H46" s="260"/>
      <c r="I46" s="261"/>
      <c r="J46" s="262"/>
      <c r="K46" s="263"/>
      <c r="L46" s="263"/>
      <c r="M46" s="263"/>
      <c r="N46" s="263"/>
      <c r="O46" s="264"/>
    </row>
    <row r="47" spans="1:15" ht="25.5" customHeight="1" x14ac:dyDescent="0.2">
      <c r="B47" s="13">
        <v>4</v>
      </c>
      <c r="C47" s="256" t="str">
        <f t="shared" si="1"/>
        <v>Apoya en la gestión operativa y administrativa para inculcar prácticas de desarrollo social.</v>
      </c>
      <c r="D47" s="257"/>
      <c r="E47" s="257"/>
      <c r="F47" s="257"/>
      <c r="G47" s="257"/>
      <c r="H47" s="257"/>
      <c r="I47" s="258"/>
      <c r="J47" s="262"/>
      <c r="K47" s="263"/>
      <c r="L47" s="263"/>
      <c r="M47" s="263"/>
      <c r="N47" s="263"/>
      <c r="O47" s="264"/>
    </row>
    <row r="48" spans="1:15" ht="24.75" customHeight="1" x14ac:dyDescent="0.2">
      <c r="B48" s="13">
        <v>5</v>
      </c>
      <c r="C48" s="256" t="str">
        <f t="shared" si="1"/>
        <v>Las demás actividades establecidas por la normativa vigente y la Dirección de Desarrollo Social.</v>
      </c>
      <c r="D48" s="257"/>
      <c r="E48" s="257"/>
      <c r="F48" s="257"/>
      <c r="G48" s="257"/>
      <c r="H48" s="257"/>
      <c r="I48" s="258"/>
      <c r="J48" s="262"/>
      <c r="K48" s="263"/>
      <c r="L48" s="263"/>
      <c r="M48" s="263"/>
      <c r="N48" s="263"/>
      <c r="O48" s="264"/>
    </row>
    <row r="49" spans="2:15" ht="15" customHeight="1" x14ac:dyDescent="0.2">
      <c r="B49" s="15">
        <v>6</v>
      </c>
      <c r="C49" s="259">
        <f t="shared" si="1"/>
        <v>0</v>
      </c>
      <c r="D49" s="260"/>
      <c r="E49" s="260"/>
      <c r="F49" s="260"/>
      <c r="G49" s="260"/>
      <c r="H49" s="260"/>
      <c r="I49" s="261"/>
      <c r="J49" s="262"/>
      <c r="K49" s="263"/>
      <c r="L49" s="263"/>
      <c r="M49" s="263"/>
      <c r="N49" s="263"/>
      <c r="O49" s="264"/>
    </row>
    <row r="50" spans="2:15" ht="15.75" customHeight="1" thickBot="1" x14ac:dyDescent="0.25">
      <c r="B50" s="15">
        <v>7</v>
      </c>
      <c r="C50" s="259">
        <f t="shared" si="1"/>
        <v>0</v>
      </c>
      <c r="D50" s="260"/>
      <c r="E50" s="260"/>
      <c r="F50" s="260"/>
      <c r="G50" s="260"/>
      <c r="H50" s="260"/>
      <c r="I50" s="261"/>
      <c r="J50" s="262"/>
      <c r="K50" s="263"/>
      <c r="L50" s="263"/>
      <c r="M50" s="263"/>
      <c r="N50" s="263"/>
      <c r="O50" s="264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253" t="s">
        <v>34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223" t="s">
        <v>35</v>
      </c>
      <c r="C54" s="224"/>
      <c r="D54" s="224"/>
      <c r="E54" s="224"/>
      <c r="F54" s="224"/>
      <c r="G54" s="224"/>
      <c r="H54" s="225"/>
      <c r="I54" s="238" t="s">
        <v>36</v>
      </c>
      <c r="J54" s="239"/>
      <c r="K54" s="239"/>
      <c r="L54" s="239"/>
      <c r="M54" s="239"/>
      <c r="N54" s="239"/>
      <c r="O54" s="240"/>
    </row>
    <row r="55" spans="2:15" ht="12" x14ac:dyDescent="0.2">
      <c r="B55" s="250" t="str">
        <f>C23</f>
        <v>Instrucción en prácticas de desarrollo social.</v>
      </c>
      <c r="C55" s="251"/>
      <c r="D55" s="251"/>
      <c r="E55" s="251"/>
      <c r="F55" s="251"/>
      <c r="G55" s="251"/>
      <c r="H55" s="252"/>
      <c r="I55" s="250" t="s">
        <v>240</v>
      </c>
      <c r="J55" s="251"/>
      <c r="K55" s="251"/>
      <c r="L55" s="251"/>
      <c r="M55" s="251"/>
      <c r="N55" s="251"/>
      <c r="O55" s="252"/>
    </row>
    <row r="56" spans="2:15" ht="12" x14ac:dyDescent="0.2">
      <c r="B56" s="247">
        <f t="shared" ref="B56:B61" si="2">C24</f>
        <v>0</v>
      </c>
      <c r="C56" s="248"/>
      <c r="D56" s="248"/>
      <c r="E56" s="248"/>
      <c r="F56" s="248"/>
      <c r="G56" s="248"/>
      <c r="H56" s="249"/>
      <c r="I56" s="247"/>
      <c r="J56" s="248"/>
      <c r="K56" s="248"/>
      <c r="L56" s="248"/>
      <c r="M56" s="248"/>
      <c r="N56" s="248"/>
      <c r="O56" s="249"/>
    </row>
    <row r="57" spans="2:15" ht="12" x14ac:dyDescent="0.2">
      <c r="B57" s="247">
        <f t="shared" si="2"/>
        <v>0</v>
      </c>
      <c r="C57" s="248"/>
      <c r="D57" s="248"/>
      <c r="E57" s="248"/>
      <c r="F57" s="248"/>
      <c r="G57" s="248"/>
      <c r="H57" s="249"/>
      <c r="I57" s="247"/>
      <c r="J57" s="248"/>
      <c r="K57" s="248"/>
      <c r="L57" s="248"/>
      <c r="M57" s="248"/>
      <c r="N57" s="248"/>
      <c r="O57" s="249"/>
    </row>
    <row r="58" spans="2:15" ht="12" x14ac:dyDescent="0.2">
      <c r="B58" s="247">
        <f t="shared" si="2"/>
        <v>0</v>
      </c>
      <c r="C58" s="248"/>
      <c r="D58" s="248"/>
      <c r="E58" s="248"/>
      <c r="F58" s="248"/>
      <c r="G58" s="248"/>
      <c r="H58" s="249"/>
      <c r="I58" s="247"/>
      <c r="J58" s="248"/>
      <c r="K58" s="248"/>
      <c r="L58" s="248"/>
      <c r="M58" s="248"/>
      <c r="N58" s="248"/>
      <c r="O58" s="249"/>
    </row>
    <row r="59" spans="2:15" ht="12" x14ac:dyDescent="0.2">
      <c r="B59" s="247">
        <f t="shared" si="2"/>
        <v>0</v>
      </c>
      <c r="C59" s="248"/>
      <c r="D59" s="248"/>
      <c r="E59" s="248"/>
      <c r="F59" s="248"/>
      <c r="G59" s="248"/>
      <c r="H59" s="249"/>
      <c r="I59" s="247"/>
      <c r="J59" s="248"/>
      <c r="K59" s="248"/>
      <c r="L59" s="248"/>
      <c r="M59" s="248"/>
      <c r="N59" s="248"/>
      <c r="O59" s="249"/>
    </row>
    <row r="60" spans="2:15" ht="12" x14ac:dyDescent="0.2">
      <c r="B60" s="247">
        <f t="shared" si="2"/>
        <v>0</v>
      </c>
      <c r="C60" s="248"/>
      <c r="D60" s="248"/>
      <c r="E60" s="248"/>
      <c r="F60" s="248"/>
      <c r="G60" s="248"/>
      <c r="H60" s="249"/>
      <c r="I60" s="247"/>
      <c r="J60" s="248"/>
      <c r="K60" s="248"/>
      <c r="L60" s="248"/>
      <c r="M60" s="248"/>
      <c r="N60" s="248"/>
      <c r="O60" s="249"/>
    </row>
    <row r="61" spans="2:15" ht="12.75" thickBot="1" x14ac:dyDescent="0.25">
      <c r="B61" s="241">
        <f t="shared" si="2"/>
        <v>0</v>
      </c>
      <c r="C61" s="242"/>
      <c r="D61" s="242"/>
      <c r="E61" s="242"/>
      <c r="F61" s="242"/>
      <c r="G61" s="242"/>
      <c r="H61" s="243"/>
      <c r="I61" s="241"/>
      <c r="J61" s="242"/>
      <c r="K61" s="242"/>
      <c r="L61" s="242"/>
      <c r="M61" s="242"/>
      <c r="N61" s="242"/>
      <c r="O61" s="243"/>
    </row>
    <row r="62" spans="2:15" ht="25.5" customHeight="1" thickBot="1" x14ac:dyDescent="0.25">
      <c r="B62" s="244" t="s">
        <v>182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6"/>
    </row>
    <row r="63" spans="2:15" ht="15.75" thickBot="1" x14ac:dyDescent="0.25">
      <c r="B63" s="220" t="s">
        <v>37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2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35" t="s">
        <v>38</v>
      </c>
      <c r="C65" s="236"/>
      <c r="D65" s="236"/>
      <c r="E65" s="236"/>
      <c r="F65" s="236"/>
      <c r="G65" s="236"/>
      <c r="H65" s="237"/>
      <c r="I65" s="238" t="s">
        <v>39</v>
      </c>
      <c r="J65" s="239"/>
      <c r="K65" s="239"/>
      <c r="L65" s="239"/>
      <c r="M65" s="239"/>
      <c r="N65" s="239"/>
      <c r="O65" s="240"/>
    </row>
    <row r="66" spans="2:15" ht="13.5" thickBot="1" x14ac:dyDescent="0.25">
      <c r="B66" s="232" t="s">
        <v>209</v>
      </c>
      <c r="C66" s="233"/>
      <c r="D66" s="233"/>
      <c r="E66" s="233"/>
      <c r="F66" s="233"/>
      <c r="G66" s="233"/>
      <c r="H66" s="234"/>
      <c r="I66" s="232" t="s">
        <v>241</v>
      </c>
      <c r="J66" s="233"/>
      <c r="K66" s="233"/>
      <c r="L66" s="233"/>
      <c r="M66" s="233"/>
      <c r="N66" s="233"/>
      <c r="O66" s="234"/>
    </row>
    <row r="67" spans="2:15" ht="15.75" thickBot="1" x14ac:dyDescent="0.25">
      <c r="B67" s="220" t="s">
        <v>40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2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223" t="s">
        <v>41</v>
      </c>
      <c r="C69" s="224"/>
      <c r="D69" s="224"/>
      <c r="E69" s="224"/>
      <c r="F69" s="224"/>
      <c r="G69" s="224"/>
      <c r="H69" s="225"/>
      <c r="I69" s="223" t="s">
        <v>42</v>
      </c>
      <c r="J69" s="224"/>
      <c r="K69" s="224"/>
      <c r="L69" s="224"/>
      <c r="M69" s="224"/>
      <c r="N69" s="224"/>
      <c r="O69" s="225"/>
    </row>
    <row r="70" spans="2:15" ht="12.75" x14ac:dyDescent="0.2">
      <c r="B70" s="226" t="s">
        <v>43</v>
      </c>
      <c r="C70" s="227"/>
      <c r="D70" s="227"/>
      <c r="E70" s="227"/>
      <c r="F70" s="227"/>
      <c r="G70" s="227"/>
      <c r="H70" s="228"/>
      <c r="I70" s="229" t="s">
        <v>210</v>
      </c>
      <c r="J70" s="230"/>
      <c r="K70" s="230"/>
      <c r="L70" s="230"/>
      <c r="M70" s="230"/>
      <c r="N70" s="230"/>
      <c r="O70" s="231"/>
    </row>
    <row r="71" spans="2:15" ht="15" customHeight="1" x14ac:dyDescent="0.2">
      <c r="B71" s="214" t="s">
        <v>44</v>
      </c>
      <c r="C71" s="215"/>
      <c r="D71" s="215"/>
      <c r="E71" s="215"/>
      <c r="F71" s="215"/>
      <c r="G71" s="215"/>
      <c r="H71" s="216"/>
      <c r="I71" s="211" t="s">
        <v>220</v>
      </c>
      <c r="J71" s="212"/>
      <c r="K71" s="212"/>
      <c r="L71" s="212"/>
      <c r="M71" s="212"/>
      <c r="N71" s="212"/>
      <c r="O71" s="213"/>
    </row>
    <row r="72" spans="2:15" ht="15.75" customHeight="1" thickBot="1" x14ac:dyDescent="0.25">
      <c r="B72" s="217"/>
      <c r="C72" s="218"/>
      <c r="D72" s="218"/>
      <c r="E72" s="218"/>
      <c r="F72" s="218"/>
      <c r="G72" s="218"/>
      <c r="H72" s="219"/>
      <c r="I72" s="208"/>
      <c r="J72" s="209"/>
      <c r="K72" s="209"/>
      <c r="L72" s="209"/>
      <c r="M72" s="209"/>
      <c r="N72" s="209"/>
      <c r="O72" s="210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E2" sqref="E2:L2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8"/>
      <c r="C2" s="429"/>
      <c r="D2" s="429"/>
      <c r="E2" s="275" t="s">
        <v>174</v>
      </c>
      <c r="F2" s="276"/>
      <c r="G2" s="276"/>
      <c r="H2" s="276"/>
      <c r="I2" s="276"/>
      <c r="J2" s="276"/>
      <c r="K2" s="276"/>
      <c r="L2" s="276"/>
      <c r="M2" s="429"/>
      <c r="N2" s="429"/>
      <c r="O2" s="430"/>
    </row>
    <row r="3" spans="1:15" ht="15.75" thickBot="1" x14ac:dyDescent="0.3">
      <c r="A3" s="1"/>
      <c r="B3" s="431" t="s">
        <v>45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3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34" t="s">
        <v>46</v>
      </c>
      <c r="C5" s="435"/>
      <c r="D5" s="435"/>
      <c r="E5" s="435"/>
      <c r="F5" s="435"/>
      <c r="G5" s="436"/>
      <c r="H5" s="434" t="s">
        <v>47</v>
      </c>
      <c r="I5" s="435"/>
      <c r="J5" s="435"/>
      <c r="K5" s="435"/>
      <c r="L5" s="436"/>
      <c r="M5" s="238" t="s">
        <v>48</v>
      </c>
      <c r="N5" s="239"/>
      <c r="O5" s="240"/>
    </row>
    <row r="6" spans="1:15" ht="15.75" thickBot="1" x14ac:dyDescent="0.3">
      <c r="A6" s="1"/>
      <c r="B6" s="437"/>
      <c r="C6" s="438"/>
      <c r="D6" s="438"/>
      <c r="E6" s="438"/>
      <c r="F6" s="438"/>
      <c r="G6" s="439"/>
      <c r="H6" s="437"/>
      <c r="I6" s="438"/>
      <c r="J6" s="438"/>
      <c r="K6" s="438"/>
      <c r="L6" s="439"/>
      <c r="M6" s="171" t="s">
        <v>49</v>
      </c>
      <c r="N6" s="171" t="s">
        <v>50</v>
      </c>
      <c r="O6" s="172" t="s">
        <v>51</v>
      </c>
    </row>
    <row r="7" spans="1:15" ht="27.75" customHeight="1" x14ac:dyDescent="0.25">
      <c r="A7" s="1"/>
      <c r="B7" s="440" t="s">
        <v>211</v>
      </c>
      <c r="C7" s="441"/>
      <c r="D7" s="441"/>
      <c r="E7" s="441"/>
      <c r="F7" s="441"/>
      <c r="G7" s="442"/>
      <c r="H7" s="443" t="s">
        <v>212</v>
      </c>
      <c r="I7" s="444"/>
      <c r="J7" s="444"/>
      <c r="K7" s="444"/>
      <c r="L7" s="445"/>
      <c r="M7" s="19"/>
      <c r="N7" s="19" t="s">
        <v>156</v>
      </c>
      <c r="O7" s="19"/>
    </row>
    <row r="8" spans="1:15" ht="26.25" customHeight="1" x14ac:dyDescent="0.25">
      <c r="A8" s="1"/>
      <c r="B8" s="452" t="s">
        <v>213</v>
      </c>
      <c r="C8" s="453"/>
      <c r="D8" s="453"/>
      <c r="E8" s="453"/>
      <c r="F8" s="453"/>
      <c r="G8" s="454"/>
      <c r="H8" s="256" t="s">
        <v>214</v>
      </c>
      <c r="I8" s="257"/>
      <c r="J8" s="257"/>
      <c r="K8" s="257"/>
      <c r="L8" s="258"/>
      <c r="M8" s="20"/>
      <c r="N8" s="20" t="s">
        <v>156</v>
      </c>
      <c r="O8" s="20"/>
    </row>
    <row r="9" spans="1:15" ht="28.5" customHeight="1" x14ac:dyDescent="0.25">
      <c r="A9" s="1"/>
      <c r="B9" s="452"/>
      <c r="C9" s="453"/>
      <c r="D9" s="453"/>
      <c r="E9" s="453"/>
      <c r="F9" s="453"/>
      <c r="G9" s="454"/>
      <c r="H9" s="256"/>
      <c r="I9" s="257"/>
      <c r="J9" s="257"/>
      <c r="K9" s="257"/>
      <c r="L9" s="258"/>
      <c r="M9" s="20"/>
      <c r="N9" s="21"/>
      <c r="O9" s="20"/>
    </row>
    <row r="10" spans="1:15" ht="26.25" customHeight="1" thickBot="1" x14ac:dyDescent="0.3">
      <c r="A10" s="1"/>
      <c r="B10" s="455"/>
      <c r="C10" s="456"/>
      <c r="D10" s="456"/>
      <c r="E10" s="456"/>
      <c r="F10" s="456"/>
      <c r="G10" s="457"/>
      <c r="H10" s="458"/>
      <c r="I10" s="459"/>
      <c r="J10" s="459"/>
      <c r="K10" s="459"/>
      <c r="L10" s="460"/>
      <c r="M10" s="22"/>
      <c r="N10" s="23"/>
      <c r="O10" s="24"/>
    </row>
    <row r="11" spans="1:15" ht="18.75" customHeight="1" x14ac:dyDescent="0.25">
      <c r="A11" s="1"/>
      <c r="B11" s="446" t="s">
        <v>186</v>
      </c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</row>
    <row r="12" spans="1:15" ht="21" hidden="1" customHeight="1" thickBot="1" x14ac:dyDescent="0.3">
      <c r="A12" s="1"/>
      <c r="B12" s="449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1"/>
    </row>
    <row r="13" spans="1:15" s="76" customFormat="1" ht="15.75" thickBot="1" x14ac:dyDescent="0.3">
      <c r="A13" s="1"/>
      <c r="B13" s="431" t="s">
        <v>52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3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34" t="s">
        <v>46</v>
      </c>
      <c r="C15" s="435"/>
      <c r="D15" s="435"/>
      <c r="E15" s="435"/>
      <c r="F15" s="435"/>
      <c r="G15" s="436"/>
      <c r="H15" s="434" t="s">
        <v>47</v>
      </c>
      <c r="I15" s="435"/>
      <c r="J15" s="435"/>
      <c r="K15" s="435"/>
      <c r="L15" s="436"/>
      <c r="M15" s="238" t="s">
        <v>48</v>
      </c>
      <c r="N15" s="239"/>
      <c r="O15" s="240"/>
    </row>
    <row r="16" spans="1:15" ht="15.75" thickBot="1" x14ac:dyDescent="0.3">
      <c r="B16" s="437"/>
      <c r="C16" s="438"/>
      <c r="D16" s="438"/>
      <c r="E16" s="438"/>
      <c r="F16" s="438"/>
      <c r="G16" s="439"/>
      <c r="H16" s="437"/>
      <c r="I16" s="438"/>
      <c r="J16" s="438"/>
      <c r="K16" s="438"/>
      <c r="L16" s="439"/>
      <c r="M16" s="171" t="s">
        <v>49</v>
      </c>
      <c r="N16" s="171" t="s">
        <v>50</v>
      </c>
      <c r="O16" s="172" t="s">
        <v>51</v>
      </c>
    </row>
    <row r="17" spans="2:15" ht="41.25" customHeight="1" x14ac:dyDescent="0.25">
      <c r="B17" s="440" t="s">
        <v>217</v>
      </c>
      <c r="C17" s="441"/>
      <c r="D17" s="441"/>
      <c r="E17" s="441"/>
      <c r="F17" s="441"/>
      <c r="G17" s="442"/>
      <c r="H17" s="443" t="s">
        <v>218</v>
      </c>
      <c r="I17" s="444"/>
      <c r="J17" s="444"/>
      <c r="K17" s="444"/>
      <c r="L17" s="445"/>
      <c r="M17" s="19"/>
      <c r="N17" s="21" t="s">
        <v>156</v>
      </c>
      <c r="O17" s="26"/>
    </row>
    <row r="18" spans="2:15" ht="33" customHeight="1" x14ac:dyDescent="0.25">
      <c r="B18" s="452" t="s">
        <v>215</v>
      </c>
      <c r="C18" s="453"/>
      <c r="D18" s="453"/>
      <c r="E18" s="453"/>
      <c r="F18" s="453"/>
      <c r="G18" s="454"/>
      <c r="H18" s="256" t="s">
        <v>216</v>
      </c>
      <c r="I18" s="257"/>
      <c r="J18" s="257"/>
      <c r="K18" s="257"/>
      <c r="L18" s="258"/>
      <c r="M18" s="21"/>
      <c r="N18" s="27" t="s">
        <v>156</v>
      </c>
      <c r="O18" s="27"/>
    </row>
    <row r="19" spans="2:15" ht="28.5" customHeight="1" x14ac:dyDescent="0.25">
      <c r="B19" s="452"/>
      <c r="C19" s="453"/>
      <c r="D19" s="453"/>
      <c r="E19" s="453"/>
      <c r="F19" s="453"/>
      <c r="G19" s="454"/>
      <c r="H19" s="256"/>
      <c r="I19" s="257"/>
      <c r="J19" s="257"/>
      <c r="K19" s="257"/>
      <c r="L19" s="258"/>
      <c r="M19" s="27"/>
      <c r="N19" s="27"/>
      <c r="O19" s="27"/>
    </row>
    <row r="20" spans="2:15" ht="27.75" customHeight="1" thickBot="1" x14ac:dyDescent="0.3">
      <c r="B20" s="455"/>
      <c r="C20" s="456"/>
      <c r="D20" s="456"/>
      <c r="E20" s="456"/>
      <c r="F20" s="456"/>
      <c r="G20" s="457"/>
      <c r="H20" s="458"/>
      <c r="I20" s="459"/>
      <c r="J20" s="459"/>
      <c r="K20" s="459"/>
      <c r="L20" s="460"/>
      <c r="M20" s="23"/>
      <c r="N20" s="23"/>
      <c r="O20" s="23"/>
    </row>
    <row r="21" spans="2:15" ht="19.5" customHeight="1" x14ac:dyDescent="0.25">
      <c r="B21" s="446" t="s">
        <v>187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8"/>
    </row>
    <row r="22" spans="2:15" hidden="1" x14ac:dyDescent="0.25">
      <c r="B22" s="461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3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31" t="s">
        <v>53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3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64" t="s">
        <v>54</v>
      </c>
      <c r="C26" s="465"/>
      <c r="D26" s="465"/>
      <c r="E26" s="465"/>
      <c r="F26" s="465"/>
      <c r="G26" s="466"/>
      <c r="H26" s="464" t="s">
        <v>55</v>
      </c>
      <c r="I26" s="465"/>
      <c r="J26" s="466"/>
      <c r="K26" s="464" t="s">
        <v>56</v>
      </c>
      <c r="L26" s="465"/>
      <c r="M26" s="465"/>
      <c r="N26" s="465"/>
      <c r="O26" s="466"/>
    </row>
    <row r="27" spans="2:15" ht="15.75" thickBot="1" x14ac:dyDescent="0.3">
      <c r="B27" s="410" t="s">
        <v>57</v>
      </c>
      <c r="C27" s="411"/>
      <c r="D27" s="411"/>
      <c r="E27" s="411"/>
      <c r="F27" s="411"/>
      <c r="G27" s="412"/>
      <c r="H27" s="223"/>
      <c r="I27" s="224"/>
      <c r="J27" s="225"/>
      <c r="K27" s="223"/>
      <c r="L27" s="224"/>
      <c r="M27" s="224"/>
      <c r="N27" s="224"/>
      <c r="O27" s="225"/>
    </row>
    <row r="28" spans="2:15" x14ac:dyDescent="0.25">
      <c r="B28" s="250" t="str">
        <f>'Descripcion 1'!I55</f>
        <v>Protocolos de prácticas de desarrollo social.</v>
      </c>
      <c r="C28" s="251"/>
      <c r="D28" s="251"/>
      <c r="E28" s="251"/>
      <c r="F28" s="251"/>
      <c r="G28" s="252"/>
      <c r="H28" s="416" t="s">
        <v>156</v>
      </c>
      <c r="I28" s="417"/>
      <c r="J28" s="418"/>
      <c r="K28" s="416"/>
      <c r="L28" s="417"/>
      <c r="M28" s="417"/>
      <c r="N28" s="417"/>
      <c r="O28" s="418"/>
    </row>
    <row r="29" spans="2:15" x14ac:dyDescent="0.25">
      <c r="B29" s="247">
        <f>'Descripcion 1'!I56</f>
        <v>0</v>
      </c>
      <c r="C29" s="248"/>
      <c r="D29" s="248"/>
      <c r="E29" s="248"/>
      <c r="F29" s="248"/>
      <c r="G29" s="249"/>
      <c r="H29" s="397"/>
      <c r="I29" s="398"/>
      <c r="J29" s="399"/>
      <c r="K29" s="397"/>
      <c r="L29" s="398"/>
      <c r="M29" s="398"/>
      <c r="N29" s="398"/>
      <c r="O29" s="399"/>
    </row>
    <row r="30" spans="2:15" x14ac:dyDescent="0.25">
      <c r="B30" s="247">
        <f>'Descripcion 1'!I57</f>
        <v>0</v>
      </c>
      <c r="C30" s="248"/>
      <c r="D30" s="248"/>
      <c r="E30" s="248"/>
      <c r="F30" s="248"/>
      <c r="G30" s="249"/>
      <c r="H30" s="397"/>
      <c r="I30" s="398"/>
      <c r="J30" s="399"/>
      <c r="K30" s="397"/>
      <c r="L30" s="398"/>
      <c r="M30" s="398"/>
      <c r="N30" s="398"/>
      <c r="O30" s="399"/>
    </row>
    <row r="31" spans="2:15" x14ac:dyDescent="0.25">
      <c r="B31" s="247">
        <f>'Descripcion 1'!I58</f>
        <v>0</v>
      </c>
      <c r="C31" s="248"/>
      <c r="D31" s="248"/>
      <c r="E31" s="248"/>
      <c r="F31" s="248"/>
      <c r="G31" s="249"/>
      <c r="H31" s="397"/>
      <c r="I31" s="398"/>
      <c r="J31" s="399"/>
      <c r="K31" s="397"/>
      <c r="L31" s="398"/>
      <c r="M31" s="398"/>
      <c r="N31" s="398"/>
      <c r="O31" s="399"/>
    </row>
    <row r="32" spans="2:15" x14ac:dyDescent="0.25">
      <c r="B32" s="419">
        <f>'Descripcion 1'!I59</f>
        <v>0</v>
      </c>
      <c r="C32" s="420"/>
      <c r="D32" s="420"/>
      <c r="E32" s="420"/>
      <c r="F32" s="420"/>
      <c r="G32" s="421"/>
      <c r="H32" s="425"/>
      <c r="I32" s="426"/>
      <c r="J32" s="427"/>
      <c r="K32" s="425"/>
      <c r="L32" s="426"/>
      <c r="M32" s="426"/>
      <c r="N32" s="426"/>
      <c r="O32" s="427"/>
    </row>
    <row r="33" spans="2:15" x14ac:dyDescent="0.25">
      <c r="B33" s="247">
        <f>'Descripcion 1'!I60</f>
        <v>0</v>
      </c>
      <c r="C33" s="248"/>
      <c r="D33" s="248"/>
      <c r="E33" s="248"/>
      <c r="F33" s="248"/>
      <c r="G33" s="249"/>
      <c r="H33" s="397"/>
      <c r="I33" s="398"/>
      <c r="J33" s="399"/>
      <c r="K33" s="397"/>
      <c r="L33" s="398"/>
      <c r="M33" s="398"/>
      <c r="N33" s="398"/>
      <c r="O33" s="399"/>
    </row>
    <row r="34" spans="2:15" ht="15.75" thickBot="1" x14ac:dyDescent="0.3">
      <c r="B34" s="247">
        <f>'Descripcion 1'!I61</f>
        <v>0</v>
      </c>
      <c r="C34" s="248"/>
      <c r="D34" s="248"/>
      <c r="E34" s="248"/>
      <c r="F34" s="248"/>
      <c r="G34" s="249"/>
      <c r="H34" s="397"/>
      <c r="I34" s="398"/>
      <c r="J34" s="399"/>
      <c r="K34" s="397"/>
      <c r="L34" s="398"/>
      <c r="M34" s="398"/>
      <c r="N34" s="398"/>
      <c r="O34" s="399"/>
    </row>
    <row r="35" spans="2:15" ht="15.75" thickBot="1" x14ac:dyDescent="0.3">
      <c r="B35" s="410" t="s">
        <v>58</v>
      </c>
      <c r="C35" s="411"/>
      <c r="D35" s="411"/>
      <c r="E35" s="411"/>
      <c r="F35" s="411"/>
      <c r="G35" s="412"/>
      <c r="H35" s="413"/>
      <c r="I35" s="414"/>
      <c r="J35" s="415"/>
      <c r="K35" s="413"/>
      <c r="L35" s="414"/>
      <c r="M35" s="414"/>
      <c r="N35" s="414"/>
      <c r="O35" s="415"/>
    </row>
    <row r="36" spans="2:15" ht="15.75" thickBot="1" x14ac:dyDescent="0.3">
      <c r="B36" s="422" t="str">
        <f>'Descripcion 1'!I66</f>
        <v>Prácticas de desarrollo social</v>
      </c>
      <c r="C36" s="423"/>
      <c r="D36" s="423"/>
      <c r="E36" s="423"/>
      <c r="F36" s="423"/>
      <c r="G36" s="424"/>
      <c r="H36" s="376" t="s">
        <v>156</v>
      </c>
      <c r="I36" s="377"/>
      <c r="J36" s="378"/>
      <c r="K36" s="376"/>
      <c r="L36" s="377"/>
      <c r="M36" s="377"/>
      <c r="N36" s="377"/>
      <c r="O36" s="378"/>
    </row>
    <row r="37" spans="2:15" ht="15.75" thickBot="1" x14ac:dyDescent="0.3">
      <c r="B37" s="410" t="s">
        <v>59</v>
      </c>
      <c r="C37" s="411"/>
      <c r="D37" s="411"/>
      <c r="E37" s="411"/>
      <c r="F37" s="411"/>
      <c r="G37" s="412"/>
      <c r="H37" s="413"/>
      <c r="I37" s="414"/>
      <c r="J37" s="415"/>
      <c r="K37" s="413"/>
      <c r="L37" s="414"/>
      <c r="M37" s="414"/>
      <c r="N37" s="414"/>
      <c r="O37" s="415"/>
    </row>
    <row r="38" spans="2:15" ht="15.75" thickBot="1" x14ac:dyDescent="0.3">
      <c r="B38" s="422" t="str">
        <f>'Descripcion 1'!I71</f>
        <v>Protocolos de prácticas de artes y cultura</v>
      </c>
      <c r="C38" s="423"/>
      <c r="D38" s="423"/>
      <c r="E38" s="423"/>
      <c r="F38" s="423"/>
      <c r="G38" s="424"/>
      <c r="H38" s="376" t="s">
        <v>156</v>
      </c>
      <c r="I38" s="377"/>
      <c r="J38" s="378"/>
      <c r="K38" s="376"/>
      <c r="L38" s="377"/>
      <c r="M38" s="377"/>
      <c r="N38" s="377"/>
      <c r="O38" s="378"/>
    </row>
    <row r="39" spans="2:15" ht="15.75" thickBot="1" x14ac:dyDescent="0.3">
      <c r="B39" s="373">
        <f>'Descripcion 1'!I72</f>
        <v>0</v>
      </c>
      <c r="C39" s="374"/>
      <c r="D39" s="374"/>
      <c r="E39" s="374"/>
      <c r="F39" s="374"/>
      <c r="G39" s="375"/>
      <c r="H39" s="147"/>
      <c r="I39" s="148"/>
      <c r="J39" s="149"/>
      <c r="K39" s="376"/>
      <c r="L39" s="377"/>
      <c r="M39" s="377"/>
      <c r="N39" s="377"/>
      <c r="O39" s="378"/>
    </row>
    <row r="40" spans="2:15" ht="15.75" thickBot="1" x14ac:dyDescent="0.3">
      <c r="B40" s="410" t="s">
        <v>60</v>
      </c>
      <c r="C40" s="411"/>
      <c r="D40" s="411"/>
      <c r="E40" s="411"/>
      <c r="F40" s="411"/>
      <c r="G40" s="412"/>
      <c r="H40" s="413"/>
      <c r="I40" s="414"/>
      <c r="J40" s="415"/>
      <c r="K40" s="413"/>
      <c r="L40" s="414"/>
      <c r="M40" s="414"/>
      <c r="N40" s="414"/>
      <c r="O40" s="415"/>
    </row>
    <row r="41" spans="2:15" x14ac:dyDescent="0.25">
      <c r="B41" s="250" t="str">
        <f>B7</f>
        <v>Instrucción</v>
      </c>
      <c r="C41" s="251"/>
      <c r="D41" s="251"/>
      <c r="E41" s="251"/>
      <c r="F41" s="251"/>
      <c r="G41" s="252"/>
      <c r="H41" s="416" t="s">
        <v>156</v>
      </c>
      <c r="I41" s="417"/>
      <c r="J41" s="418"/>
      <c r="K41" s="416"/>
      <c r="L41" s="417"/>
      <c r="M41" s="417"/>
      <c r="N41" s="417"/>
      <c r="O41" s="418"/>
    </row>
    <row r="42" spans="2:15" x14ac:dyDescent="0.25">
      <c r="B42" s="247" t="str">
        <f t="shared" ref="B42:B44" si="0">B8</f>
        <v>Juicio y toma de decisiones</v>
      </c>
      <c r="C42" s="248"/>
      <c r="D42" s="248"/>
      <c r="E42" s="248"/>
      <c r="F42" s="248"/>
      <c r="G42" s="249"/>
      <c r="H42" s="397" t="s">
        <v>156</v>
      </c>
      <c r="I42" s="398"/>
      <c r="J42" s="399"/>
      <c r="K42" s="397"/>
      <c r="L42" s="398"/>
      <c r="M42" s="398"/>
      <c r="N42" s="398"/>
      <c r="O42" s="399"/>
    </row>
    <row r="43" spans="2:15" x14ac:dyDescent="0.25">
      <c r="B43" s="247">
        <f t="shared" si="0"/>
        <v>0</v>
      </c>
      <c r="C43" s="248"/>
      <c r="D43" s="248"/>
      <c r="E43" s="248"/>
      <c r="F43" s="248"/>
      <c r="G43" s="249"/>
      <c r="H43" s="397"/>
      <c r="I43" s="398"/>
      <c r="J43" s="399"/>
      <c r="K43" s="397"/>
      <c r="L43" s="398"/>
      <c r="M43" s="398"/>
      <c r="N43" s="398"/>
      <c r="O43" s="399"/>
    </row>
    <row r="44" spans="2:15" ht="15.75" thickBot="1" x14ac:dyDescent="0.3">
      <c r="B44" s="419">
        <f t="shared" si="0"/>
        <v>0</v>
      </c>
      <c r="C44" s="420"/>
      <c r="D44" s="420"/>
      <c r="E44" s="420"/>
      <c r="F44" s="420"/>
      <c r="G44" s="421"/>
      <c r="H44" s="397"/>
      <c r="I44" s="398"/>
      <c r="J44" s="399"/>
      <c r="K44" s="397"/>
      <c r="L44" s="398"/>
      <c r="M44" s="398"/>
      <c r="N44" s="398"/>
      <c r="O44" s="399"/>
    </row>
    <row r="45" spans="2:15" ht="15.75" thickBot="1" x14ac:dyDescent="0.3">
      <c r="B45" s="410" t="s">
        <v>61</v>
      </c>
      <c r="C45" s="411"/>
      <c r="D45" s="411"/>
      <c r="E45" s="411"/>
      <c r="F45" s="411"/>
      <c r="G45" s="412"/>
      <c r="H45" s="413"/>
      <c r="I45" s="414"/>
      <c r="J45" s="415"/>
      <c r="K45" s="413"/>
      <c r="L45" s="414"/>
      <c r="M45" s="414"/>
      <c r="N45" s="414"/>
      <c r="O45" s="415"/>
    </row>
    <row r="46" spans="2:15" x14ac:dyDescent="0.25">
      <c r="B46" s="250" t="str">
        <f>B17</f>
        <v xml:space="preserve">Orientación de servicio </v>
      </c>
      <c r="C46" s="251"/>
      <c r="D46" s="251"/>
      <c r="E46" s="251"/>
      <c r="F46" s="251"/>
      <c r="G46" s="252"/>
      <c r="H46" s="416" t="s">
        <v>156</v>
      </c>
      <c r="I46" s="417"/>
      <c r="J46" s="418"/>
      <c r="K46" s="416"/>
      <c r="L46" s="417"/>
      <c r="M46" s="417"/>
      <c r="N46" s="417"/>
      <c r="O46" s="418"/>
    </row>
    <row r="47" spans="2:15" x14ac:dyDescent="0.25">
      <c r="B47" s="247" t="str">
        <f t="shared" ref="B47:B49" si="1">B18</f>
        <v>Aprendizaje continuo</v>
      </c>
      <c r="C47" s="248"/>
      <c r="D47" s="248"/>
      <c r="E47" s="248"/>
      <c r="F47" s="248"/>
      <c r="G47" s="249"/>
      <c r="H47" s="397" t="s">
        <v>156</v>
      </c>
      <c r="I47" s="398"/>
      <c r="J47" s="399"/>
      <c r="K47" s="397"/>
      <c r="L47" s="398"/>
      <c r="M47" s="398"/>
      <c r="N47" s="398"/>
      <c r="O47" s="399"/>
    </row>
    <row r="48" spans="2:15" x14ac:dyDescent="0.25">
      <c r="B48" s="247">
        <f t="shared" si="1"/>
        <v>0</v>
      </c>
      <c r="C48" s="248"/>
      <c r="D48" s="248"/>
      <c r="E48" s="248"/>
      <c r="F48" s="248"/>
      <c r="G48" s="249"/>
      <c r="H48" s="397"/>
      <c r="I48" s="398"/>
      <c r="J48" s="399"/>
      <c r="K48" s="397"/>
      <c r="L48" s="398"/>
      <c r="M48" s="398"/>
      <c r="N48" s="398"/>
      <c r="O48" s="399"/>
    </row>
    <row r="49" spans="2:15" x14ac:dyDescent="0.25">
      <c r="B49" s="247">
        <f t="shared" si="1"/>
        <v>0</v>
      </c>
      <c r="C49" s="248"/>
      <c r="D49" s="248"/>
      <c r="E49" s="248"/>
      <c r="F49" s="248"/>
      <c r="G49" s="249"/>
      <c r="H49" s="397"/>
      <c r="I49" s="398"/>
      <c r="J49" s="399"/>
      <c r="K49" s="397"/>
      <c r="L49" s="398"/>
      <c r="M49" s="398"/>
      <c r="N49" s="398"/>
      <c r="O49" s="399"/>
    </row>
    <row r="50" spans="2:15" x14ac:dyDescent="0.25">
      <c r="B50" s="400" t="s">
        <v>62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2"/>
    </row>
    <row r="51" spans="2:15" ht="15.75" thickBot="1" x14ac:dyDescent="0.3">
      <c r="B51" s="403" t="s">
        <v>63</v>
      </c>
      <c r="C51" s="404"/>
      <c r="D51" s="404"/>
      <c r="E51" s="404"/>
      <c r="F51" s="404"/>
      <c r="G51" s="405"/>
      <c r="H51" s="406" t="s">
        <v>64</v>
      </c>
      <c r="I51" s="405"/>
      <c r="J51" s="407" t="s">
        <v>65</v>
      </c>
      <c r="K51" s="408"/>
      <c r="L51" s="408"/>
      <c r="M51" s="408"/>
      <c r="N51" s="408"/>
      <c r="O51" s="409"/>
    </row>
    <row r="52" spans="2:15" ht="15.75" thickBot="1" x14ac:dyDescent="0.3">
      <c r="B52" s="390" t="s">
        <v>66</v>
      </c>
      <c r="C52" s="392" t="s">
        <v>67</v>
      </c>
      <c r="D52" s="394" t="s">
        <v>68</v>
      </c>
      <c r="E52" s="395"/>
      <c r="F52" s="395"/>
      <c r="G52" s="396"/>
      <c r="H52" s="390" t="s">
        <v>69</v>
      </c>
      <c r="I52" s="390" t="s">
        <v>70</v>
      </c>
      <c r="J52" s="379" t="s">
        <v>71</v>
      </c>
      <c r="K52" s="380"/>
      <c r="L52" s="379" t="s">
        <v>72</v>
      </c>
      <c r="M52" s="383"/>
      <c r="N52" s="383"/>
      <c r="O52" s="380"/>
    </row>
    <row r="53" spans="2:15" ht="23.25" customHeight="1" thickBot="1" x14ac:dyDescent="0.3">
      <c r="B53" s="391"/>
      <c r="C53" s="393"/>
      <c r="D53" s="385" t="s">
        <v>73</v>
      </c>
      <c r="E53" s="386"/>
      <c r="F53" s="385" t="s">
        <v>74</v>
      </c>
      <c r="G53" s="386"/>
      <c r="H53" s="391"/>
      <c r="I53" s="391"/>
      <c r="J53" s="381"/>
      <c r="K53" s="382"/>
      <c r="L53" s="381"/>
      <c r="M53" s="384"/>
      <c r="N53" s="384"/>
      <c r="O53" s="382"/>
    </row>
    <row r="54" spans="2:15" ht="15.75" thickBot="1" x14ac:dyDescent="0.3">
      <c r="B54" s="28">
        <f>'Base de Datos'!H24</f>
        <v>45</v>
      </c>
      <c r="C54" s="29">
        <f>'Base de Datos'!G25</f>
        <v>28</v>
      </c>
      <c r="D54" s="387">
        <f>'Base de Datos'!G26</f>
        <v>60</v>
      </c>
      <c r="E54" s="388"/>
      <c r="F54" s="387">
        <f>'Base de Datos'!G27</f>
        <v>60</v>
      </c>
      <c r="G54" s="388"/>
      <c r="H54" s="28">
        <f>'Base de Datos'!G28</f>
        <v>60</v>
      </c>
      <c r="I54" s="28">
        <f>'Base de Datos'!G29</f>
        <v>60</v>
      </c>
      <c r="J54" s="387">
        <f>'Base de Datos'!G30</f>
        <v>50</v>
      </c>
      <c r="K54" s="388"/>
      <c r="L54" s="387">
        <f>'Base de Datos'!G31</f>
        <v>60</v>
      </c>
      <c r="M54" s="389"/>
      <c r="N54" s="389"/>
      <c r="O54" s="388"/>
    </row>
    <row r="55" spans="2:15" ht="15.75" hidden="1" thickBot="1" x14ac:dyDescent="0.3">
      <c r="B55" s="90"/>
      <c r="C55" s="74"/>
      <c r="D55" s="74"/>
      <c r="E55" s="74"/>
      <c r="F55" s="74"/>
      <c r="G55" s="368"/>
      <c r="H55" s="368"/>
      <c r="I55" s="368"/>
      <c r="J55" s="368"/>
      <c r="K55" s="368"/>
      <c r="L55" s="368"/>
      <c r="M55" s="368"/>
      <c r="N55" s="368"/>
      <c r="O55" s="369"/>
    </row>
    <row r="56" spans="2:15" ht="15.75" thickBot="1" x14ac:dyDescent="0.3">
      <c r="B56" s="370" t="s">
        <v>75</v>
      </c>
      <c r="C56" s="371"/>
      <c r="D56" s="371"/>
      <c r="E56" s="371"/>
      <c r="F56" s="372"/>
      <c r="G56" s="370" t="s">
        <v>76</v>
      </c>
      <c r="H56" s="371"/>
      <c r="I56" s="372"/>
      <c r="J56" s="370" t="s">
        <v>77</v>
      </c>
      <c r="K56" s="371"/>
      <c r="L56" s="371"/>
      <c r="M56" s="371"/>
      <c r="N56" s="371"/>
      <c r="O56" s="372"/>
    </row>
    <row r="57" spans="2:15" ht="15.75" thickBot="1" x14ac:dyDescent="0.3">
      <c r="B57" s="173" t="s">
        <v>78</v>
      </c>
      <c r="C57" s="81"/>
      <c r="D57" s="81"/>
      <c r="E57" s="81"/>
      <c r="F57" s="81"/>
      <c r="G57" s="174" t="s">
        <v>78</v>
      </c>
      <c r="H57" s="81"/>
      <c r="I57" s="81"/>
      <c r="J57" s="174" t="s">
        <v>78</v>
      </c>
      <c r="K57" s="81"/>
      <c r="L57" s="81"/>
      <c r="M57" s="81"/>
      <c r="N57" s="81"/>
      <c r="O57" s="82"/>
    </row>
    <row r="58" spans="2:15" x14ac:dyDescent="0.25">
      <c r="B58" s="173" t="s">
        <v>79</v>
      </c>
      <c r="C58" s="84"/>
      <c r="D58" s="84"/>
      <c r="E58" s="84"/>
      <c r="F58" s="84"/>
      <c r="G58" s="174" t="s">
        <v>79</v>
      </c>
      <c r="H58" s="84"/>
      <c r="I58" s="84"/>
      <c r="J58" s="174" t="s">
        <v>79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80</v>
      </c>
      <c r="C60" s="80"/>
      <c r="D60" s="81"/>
      <c r="E60" s="81"/>
      <c r="F60" s="82"/>
      <c r="G60" s="176" t="s">
        <v>80</v>
      </c>
      <c r="H60" s="81"/>
      <c r="I60" s="81"/>
      <c r="J60" s="175" t="s">
        <v>80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5" zoomScaleNormal="100" workbookViewId="0">
      <selection activeCell="S28" sqref="S2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1"/>
      <c r="C2" s="469"/>
      <c r="D2" s="467" t="s">
        <v>142</v>
      </c>
      <c r="E2" s="468"/>
      <c r="F2" s="468"/>
      <c r="G2" s="468"/>
      <c r="H2" s="468"/>
      <c r="I2" s="468"/>
      <c r="J2" s="468"/>
      <c r="K2" s="468"/>
      <c r="L2" s="468"/>
      <c r="M2" s="468"/>
      <c r="N2" s="469"/>
      <c r="O2" s="469"/>
      <c r="P2" s="469"/>
      <c r="Q2" s="470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73" t="s">
        <v>81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73" t="s">
        <v>82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74" t="s">
        <v>83</v>
      </c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87" t="s">
        <v>84</v>
      </c>
      <c r="C8" s="488"/>
      <c r="D8" s="475" t="str">
        <f>'Descripcion 1'!C8</f>
        <v>Gobierno Autónomo Descentralizado de la Provincia del Carchi</v>
      </c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87" t="s">
        <v>85</v>
      </c>
      <c r="C9" s="488"/>
      <c r="D9" s="476" t="str">
        <f>'Descripcion 1'!J8</f>
        <v>Dirección de Desarrollo Social</v>
      </c>
      <c r="E9" s="476"/>
      <c r="F9" s="476"/>
      <c r="G9" s="476"/>
      <c r="H9" s="476"/>
      <c r="I9" s="476"/>
      <c r="J9" s="476"/>
      <c r="K9" s="476"/>
      <c r="L9" s="477"/>
      <c r="M9" s="476"/>
      <c r="N9" s="476"/>
      <c r="O9" s="476"/>
      <c r="P9" s="476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89" t="s">
        <v>86</v>
      </c>
      <c r="C10" s="490"/>
      <c r="D10" s="478" t="str">
        <f>+'Descripcion 1'!C9</f>
        <v>Facilitador de Desarrollo Social</v>
      </c>
      <c r="E10" s="479"/>
      <c r="F10" s="479"/>
      <c r="G10" s="479"/>
      <c r="H10" s="479"/>
      <c r="I10" s="479"/>
      <c r="J10" s="479"/>
      <c r="K10" s="480"/>
      <c r="L10" s="178" t="s">
        <v>4</v>
      </c>
      <c r="M10" s="481" t="str">
        <f>+'Descripcion 1'!J9</f>
        <v>088</v>
      </c>
      <c r="N10" s="481"/>
      <c r="O10" s="481"/>
      <c r="P10" s="481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83" t="s">
        <v>87</v>
      </c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91" t="s">
        <v>88</v>
      </c>
      <c r="C13" s="492"/>
      <c r="D13" s="492"/>
      <c r="E13" s="492"/>
      <c r="F13" s="492"/>
      <c r="G13" s="492"/>
      <c r="H13" s="492"/>
      <c r="I13" s="493"/>
      <c r="J13" s="494" t="s">
        <v>89</v>
      </c>
      <c r="K13" s="492"/>
      <c r="L13" s="492"/>
      <c r="M13" s="492"/>
      <c r="N13" s="492"/>
      <c r="O13" s="492"/>
      <c r="P13" s="492"/>
      <c r="Q13" s="495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90</v>
      </c>
      <c r="D15" s="38"/>
      <c r="E15" s="40"/>
      <c r="F15" s="42"/>
      <c r="G15" s="38"/>
      <c r="H15" s="183"/>
      <c r="I15" s="44"/>
      <c r="J15" s="38"/>
      <c r="K15" s="45" t="s">
        <v>91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92</v>
      </c>
      <c r="D16" s="38"/>
      <c r="E16" s="40"/>
      <c r="F16" s="42"/>
      <c r="G16" s="38"/>
      <c r="H16" s="43" t="s">
        <v>156</v>
      </c>
      <c r="I16" s="44"/>
      <c r="J16" s="38"/>
      <c r="K16" s="40" t="s">
        <v>93</v>
      </c>
      <c r="L16" s="38"/>
      <c r="M16" s="40" t="s">
        <v>135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94</v>
      </c>
      <c r="D17" s="38"/>
      <c r="E17" s="40"/>
      <c r="F17" s="42"/>
      <c r="G17" s="38"/>
      <c r="H17" s="43"/>
      <c r="I17" s="44"/>
      <c r="J17" s="38"/>
      <c r="K17" s="40" t="s">
        <v>95</v>
      </c>
      <c r="L17" s="38"/>
      <c r="M17" s="40" t="s">
        <v>135</v>
      </c>
      <c r="N17" s="38"/>
      <c r="O17" s="38"/>
      <c r="P17" s="43" t="s">
        <v>156</v>
      </c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96</v>
      </c>
      <c r="D18" s="38"/>
      <c r="E18" s="40"/>
      <c r="F18" s="42"/>
      <c r="G18" s="38"/>
      <c r="H18" s="43"/>
      <c r="I18" s="44"/>
      <c r="J18" s="38"/>
      <c r="K18" s="40" t="s">
        <v>97</v>
      </c>
      <c r="L18" s="38"/>
      <c r="M18" s="40" t="s">
        <v>136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98</v>
      </c>
      <c r="D19" s="38"/>
      <c r="E19" s="40"/>
      <c r="F19" s="42"/>
      <c r="G19" s="38"/>
      <c r="H19" s="43"/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99</v>
      </c>
      <c r="D20" s="38"/>
      <c r="E20" s="40"/>
      <c r="F20" s="42"/>
      <c r="G20" s="38"/>
      <c r="H20" s="43"/>
      <c r="I20" s="44"/>
      <c r="J20" s="38"/>
      <c r="K20" s="40" t="s">
        <v>100</v>
      </c>
      <c r="L20" s="38"/>
      <c r="M20" s="40" t="s">
        <v>137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101</v>
      </c>
      <c r="D21" s="38"/>
      <c r="E21" s="40"/>
      <c r="F21" s="42"/>
      <c r="G21" s="38"/>
      <c r="H21" s="43"/>
      <c r="I21" s="44"/>
      <c r="J21" s="38"/>
      <c r="K21" s="40" t="s">
        <v>102</v>
      </c>
      <c r="L21" s="38"/>
      <c r="M21" s="40" t="s">
        <v>138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103</v>
      </c>
      <c r="L22" s="38"/>
      <c r="M22" s="40" t="s">
        <v>139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104</v>
      </c>
      <c r="D23" s="38"/>
      <c r="E23" s="40"/>
      <c r="F23" s="42"/>
      <c r="G23" s="38"/>
      <c r="H23" s="43"/>
      <c r="I23" s="44"/>
      <c r="J23" s="38"/>
      <c r="K23" s="40" t="s">
        <v>105</v>
      </c>
      <c r="L23" s="38"/>
      <c r="M23" s="40" t="s">
        <v>140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106</v>
      </c>
      <c r="D24" s="38"/>
      <c r="E24" s="40"/>
      <c r="F24" s="42"/>
      <c r="G24" s="38"/>
      <c r="H24" s="43"/>
      <c r="I24" s="44"/>
      <c r="J24" s="38"/>
      <c r="K24" s="45" t="s">
        <v>107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108</v>
      </c>
      <c r="D25" s="38"/>
      <c r="E25" s="40"/>
      <c r="F25" s="42"/>
      <c r="G25" s="38"/>
      <c r="H25" s="43"/>
      <c r="I25" s="41"/>
      <c r="J25" s="38"/>
      <c r="K25" s="40" t="s">
        <v>109</v>
      </c>
      <c r="L25" s="38"/>
      <c r="M25" s="40" t="s">
        <v>141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84" t="s">
        <v>110</v>
      </c>
      <c r="C27" s="485"/>
      <c r="D27" s="485"/>
      <c r="E27" s="485"/>
      <c r="F27" s="485"/>
      <c r="G27" s="485"/>
      <c r="H27" s="485"/>
      <c r="I27" s="485"/>
      <c r="J27" s="485" t="s">
        <v>111</v>
      </c>
      <c r="K27" s="485"/>
      <c r="L27" s="485"/>
      <c r="M27" s="485"/>
      <c r="N27" s="485"/>
      <c r="O27" s="485"/>
      <c r="P27" s="485"/>
      <c r="Q27" s="486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 t="s">
        <v>156</v>
      </c>
      <c r="G30" s="43"/>
      <c r="H30" s="43"/>
      <c r="I30" s="44"/>
      <c r="J30" s="38"/>
      <c r="K30" s="38"/>
      <c r="L30" s="43"/>
      <c r="M30" s="43"/>
      <c r="N30" s="43" t="s">
        <v>156</v>
      </c>
      <c r="O30" s="43"/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83" t="s">
        <v>112</v>
      </c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84" t="s">
        <v>113</v>
      </c>
      <c r="C34" s="485"/>
      <c r="D34" s="485"/>
      <c r="E34" s="485"/>
      <c r="F34" s="485"/>
      <c r="G34" s="485"/>
      <c r="H34" s="485"/>
      <c r="I34" s="485"/>
      <c r="J34" s="485" t="s">
        <v>114</v>
      </c>
      <c r="K34" s="485"/>
      <c r="L34" s="485"/>
      <c r="M34" s="485"/>
      <c r="N34" s="485"/>
      <c r="O34" s="485"/>
      <c r="P34" s="485"/>
      <c r="Q34" s="486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 t="s">
        <v>156</v>
      </c>
      <c r="G36" s="43"/>
      <c r="H36" s="43"/>
      <c r="I36" s="41"/>
      <c r="J36" s="38"/>
      <c r="K36" s="38"/>
      <c r="L36" s="43"/>
      <c r="M36" s="43"/>
      <c r="N36" s="43" t="s">
        <v>156</v>
      </c>
      <c r="O36" s="43"/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82" t="s">
        <v>115</v>
      </c>
      <c r="D39" s="482"/>
      <c r="E39" s="482"/>
      <c r="F39" s="482"/>
      <c r="G39" s="482"/>
      <c r="H39" s="482"/>
      <c r="I39" s="482"/>
      <c r="J39" s="483"/>
      <c r="K39" s="483"/>
      <c r="L39" s="483"/>
      <c r="M39" s="483"/>
      <c r="N39" s="483"/>
      <c r="O39" s="483"/>
      <c r="P39" s="483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84" t="s">
        <v>116</v>
      </c>
      <c r="C40" s="485"/>
      <c r="D40" s="485"/>
      <c r="E40" s="485"/>
      <c r="F40" s="485"/>
      <c r="G40" s="485"/>
      <c r="H40" s="485"/>
      <c r="I40" s="485"/>
      <c r="J40" s="485" t="s">
        <v>117</v>
      </c>
      <c r="K40" s="485"/>
      <c r="L40" s="485"/>
      <c r="M40" s="485"/>
      <c r="N40" s="485"/>
      <c r="O40" s="485"/>
      <c r="P40" s="485"/>
      <c r="Q40" s="486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91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93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 t="s">
        <v>156</v>
      </c>
      <c r="O43" s="43"/>
      <c r="P43" s="43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95</v>
      </c>
      <c r="D44" s="38"/>
      <c r="E44" s="38"/>
      <c r="F44" s="38"/>
      <c r="G44" s="38"/>
      <c r="H44" s="43" t="s">
        <v>156</v>
      </c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97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100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102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103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105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107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109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7" zoomScaleNormal="100" workbookViewId="0">
      <selection activeCell="U67" sqref="U67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1"/>
      <c r="C2" s="469"/>
      <c r="D2" s="467" t="s">
        <v>185</v>
      </c>
      <c r="E2" s="468"/>
      <c r="F2" s="468"/>
      <c r="G2" s="468"/>
      <c r="H2" s="468"/>
      <c r="I2" s="468"/>
      <c r="J2" s="468"/>
      <c r="K2" s="468"/>
      <c r="L2" s="468"/>
      <c r="M2" s="468"/>
      <c r="N2" s="469"/>
      <c r="O2" s="469"/>
      <c r="P2" s="469"/>
      <c r="Q2" s="470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83" t="str">
        <f>+'Valoración Datos'!C7:P7</f>
        <v>1. IDENTIFICACIÓN GENERAL</v>
      </c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87" t="str">
        <f>+'Valoración Datos'!B8:C8</f>
        <v>INSTITUCIÓN:</v>
      </c>
      <c r="C5" s="488"/>
      <c r="D5" s="499" t="str">
        <f>+'Valoración Datos'!D8</f>
        <v>Gobierno Autónomo Descentralizado de la Provincia del Carchi</v>
      </c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87" t="str">
        <f>+'Valoración Datos'!B9:C9</f>
        <v>UNIDAD O PROCESO:</v>
      </c>
      <c r="C6" s="488"/>
      <c r="D6" s="500" t="str">
        <f>+'Valoración Datos'!D9</f>
        <v>Dirección de Desarrollo Social</v>
      </c>
      <c r="E6" s="500"/>
      <c r="F6" s="500"/>
      <c r="G6" s="500"/>
      <c r="H6" s="500"/>
      <c r="I6" s="500"/>
      <c r="J6" s="500"/>
      <c r="K6" s="500"/>
      <c r="L6" s="501"/>
      <c r="M6" s="500"/>
      <c r="N6" s="500"/>
      <c r="O6" s="500"/>
      <c r="P6" s="500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496" t="str">
        <f>+'Valoración Datos'!B10:C10</f>
        <v>PUESTO ESPECÍFICO:</v>
      </c>
      <c r="C7" s="497"/>
      <c r="D7" s="478" t="str">
        <f>+'Valoración Datos'!D10</f>
        <v>Facilitador de Desarrollo Social</v>
      </c>
      <c r="E7" s="479"/>
      <c r="F7" s="479"/>
      <c r="G7" s="479"/>
      <c r="H7" s="479"/>
      <c r="I7" s="479"/>
      <c r="J7" s="479"/>
      <c r="K7" s="480"/>
      <c r="L7" s="178" t="s">
        <v>4</v>
      </c>
      <c r="M7" s="498" t="str">
        <f>+'Valoración Datos'!M10</f>
        <v>088</v>
      </c>
      <c r="N7" s="498"/>
      <c r="O7" s="498"/>
      <c r="P7" s="498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83" t="str">
        <f>+'Valoración Datos'!C12:P12</f>
        <v>2. PERFIL DE COMPETENCIAS DEL PUESTO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119</v>
      </c>
      <c r="D11" s="38"/>
      <c r="E11" s="38"/>
      <c r="F11" s="38"/>
      <c r="G11" s="38"/>
      <c r="H11" s="38"/>
      <c r="I11" s="41"/>
      <c r="J11" s="38"/>
      <c r="K11" s="179" t="s">
        <v>120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90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91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92</v>
      </c>
      <c r="D14" s="38"/>
      <c r="E14" s="38"/>
      <c r="F14" s="63" t="str">
        <f>+'Valoración Datos'!H16</f>
        <v>x</v>
      </c>
      <c r="G14" s="38"/>
      <c r="H14" s="181">
        <v>45</v>
      </c>
      <c r="I14" s="41"/>
      <c r="J14" s="38"/>
      <c r="K14" s="40" t="s">
        <v>93</v>
      </c>
      <c r="L14" s="40" t="s">
        <v>135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94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95</v>
      </c>
      <c r="L15" s="40" t="s">
        <v>135</v>
      </c>
      <c r="M15" s="38"/>
      <c r="N15" s="63" t="str">
        <f>+'Valoración Datos'!P17</f>
        <v>x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96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97</v>
      </c>
      <c r="L16" s="40" t="s">
        <v>136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98</v>
      </c>
      <c r="D17" s="38"/>
      <c r="E17" s="38"/>
      <c r="F17" s="63">
        <f>+'Valoración Datos'!H19</f>
        <v>0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99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100</v>
      </c>
      <c r="L18" s="40" t="s">
        <v>137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101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102</v>
      </c>
      <c r="L19" s="40" t="s">
        <v>138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103</v>
      </c>
      <c r="L20" s="40" t="s">
        <v>139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104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105</v>
      </c>
      <c r="L21" s="40" t="s">
        <v>140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106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107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108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109</v>
      </c>
      <c r="L23" s="40" t="s">
        <v>141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122</v>
      </c>
      <c r="D26" s="38"/>
      <c r="E26" s="38"/>
      <c r="F26" s="38"/>
      <c r="G26" s="38"/>
      <c r="H26" s="38"/>
      <c r="I26" s="41"/>
      <c r="J26" s="38"/>
      <c r="K26" s="179" t="s">
        <v>123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 t="str">
        <f>+'Valoración Datos'!F30</f>
        <v>x</v>
      </c>
      <c r="G29" s="38"/>
      <c r="H29" s="181">
        <v>60</v>
      </c>
      <c r="I29" s="41"/>
      <c r="J29" s="38"/>
      <c r="K29" s="38"/>
      <c r="L29" s="51">
        <v>3</v>
      </c>
      <c r="M29" s="38"/>
      <c r="N29" s="63" t="str">
        <f>+'Valoración Datos'!N30</f>
        <v>x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83" t="str">
        <f>+'Valoración Datos'!C33:P33</f>
        <v>3. COMPLEJIDAD DEL PUESTO</v>
      </c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124</v>
      </c>
      <c r="D36" s="38"/>
      <c r="E36" s="38"/>
      <c r="F36" s="38"/>
      <c r="G36" s="38"/>
      <c r="H36" s="38"/>
      <c r="I36" s="41"/>
      <c r="J36" s="38"/>
      <c r="K36" s="179" t="s">
        <v>125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 t="str">
        <f>+'Valoración Datos'!F36</f>
        <v>x</v>
      </c>
      <c r="G39" s="38"/>
      <c r="H39" s="181">
        <v>60</v>
      </c>
      <c r="I39" s="41"/>
      <c r="J39" s="38"/>
      <c r="K39" s="38"/>
      <c r="L39" s="51">
        <v>3</v>
      </c>
      <c r="M39" s="38"/>
      <c r="N39" s="63" t="str">
        <f>+'Valoración Datos'!$N36</f>
        <v>x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83" t="str">
        <f>+'Valoración Datos'!C39:P39</f>
        <v>4. RESPONSABILIDAD</v>
      </c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126</v>
      </c>
      <c r="D46" s="38"/>
      <c r="E46" s="38"/>
      <c r="F46" s="38"/>
      <c r="G46" s="38"/>
      <c r="H46" s="38"/>
      <c r="I46" s="41"/>
      <c r="J46" s="38"/>
      <c r="K46" s="179" t="s">
        <v>127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91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93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95</v>
      </c>
      <c r="D50" s="38"/>
      <c r="E50" s="38"/>
      <c r="F50" s="63" t="str">
        <f>+'Valoración Datos'!H44</f>
        <v>x</v>
      </c>
      <c r="G50" s="38"/>
      <c r="H50" s="181">
        <v>50</v>
      </c>
      <c r="I50" s="41"/>
      <c r="J50" s="38"/>
      <c r="K50" s="38"/>
      <c r="L50" s="51">
        <v>3</v>
      </c>
      <c r="M50" s="38"/>
      <c r="N50" s="63" t="str">
        <f>+'Valoración Datos'!$N$43</f>
        <v>x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97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>
        <f>+'Valoración Datos'!$P$43</f>
        <v>0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100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102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103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105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107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109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83" t="s">
        <v>128</v>
      </c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129</v>
      </c>
      <c r="D63" s="502">
        <f>+'Base de Datos'!G32</f>
        <v>423</v>
      </c>
      <c r="E63" s="503"/>
      <c r="F63" s="38"/>
      <c r="G63" s="504" t="s">
        <v>118</v>
      </c>
      <c r="H63" s="504"/>
      <c r="I63" s="505">
        <f>+'Base de Datos'!H33</f>
        <v>5</v>
      </c>
      <c r="J63" s="506"/>
      <c r="K63" s="180" t="s">
        <v>130</v>
      </c>
      <c r="L63" s="505" t="str">
        <f>+'Base de Datos'!G33</f>
        <v>Servidor Público de Apoyo 3</v>
      </c>
      <c r="M63" s="507"/>
      <c r="N63" s="507"/>
      <c r="O63" s="507"/>
      <c r="P63" s="506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83" t="s">
        <v>131</v>
      </c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80</v>
      </c>
      <c r="D68" s="509" t="s">
        <v>188</v>
      </c>
      <c r="E68" s="510"/>
      <c r="F68" s="510"/>
      <c r="G68" s="510"/>
      <c r="H68" s="511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12"/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4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5" t="s">
        <v>132</v>
      </c>
      <c r="D71" s="515"/>
      <c r="E71" s="515" t="s">
        <v>133</v>
      </c>
      <c r="F71" s="515"/>
      <c r="G71" s="515"/>
      <c r="H71" s="515"/>
      <c r="I71" s="515"/>
      <c r="J71" s="515"/>
      <c r="K71" s="515"/>
      <c r="L71" s="515" t="s">
        <v>134</v>
      </c>
      <c r="M71" s="515"/>
      <c r="N71" s="515"/>
      <c r="O71" s="515"/>
      <c r="P71" s="515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08"/>
      <c r="L73" s="508"/>
      <c r="M73" s="508"/>
      <c r="N73" s="508"/>
      <c r="O73" s="508"/>
      <c r="P73" s="508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145</v>
      </c>
      <c r="D3" t="s">
        <v>148</v>
      </c>
      <c r="F3" s="519" t="s">
        <v>157</v>
      </c>
      <c r="G3" s="520"/>
      <c r="H3" s="520"/>
      <c r="I3" s="520"/>
      <c r="J3" s="521"/>
    </row>
    <row r="4" spans="3:10" x14ac:dyDescent="0.25">
      <c r="C4" t="s">
        <v>146</v>
      </c>
      <c r="D4" t="s">
        <v>149</v>
      </c>
      <c r="F4" s="524" t="s">
        <v>158</v>
      </c>
      <c r="G4" s="522" t="s">
        <v>118</v>
      </c>
      <c r="H4" s="526" t="s">
        <v>159</v>
      </c>
      <c r="I4" s="527"/>
      <c r="J4" s="528"/>
    </row>
    <row r="5" spans="3:10" x14ac:dyDescent="0.25">
      <c r="C5" t="s">
        <v>121</v>
      </c>
      <c r="D5" t="s">
        <v>150</v>
      </c>
      <c r="F5" s="525"/>
      <c r="G5" s="523"/>
      <c r="H5" s="99" t="s">
        <v>160</v>
      </c>
      <c r="I5" s="99" t="s">
        <v>161</v>
      </c>
      <c r="J5" s="529"/>
    </row>
    <row r="6" spans="3:10" x14ac:dyDescent="0.25">
      <c r="C6" t="s">
        <v>147</v>
      </c>
      <c r="D6" t="s">
        <v>151</v>
      </c>
      <c r="F6" s="101" t="s">
        <v>191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152</v>
      </c>
      <c r="F7" s="101" t="s">
        <v>192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153</v>
      </c>
      <c r="F8" s="105" t="s">
        <v>193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154</v>
      </c>
      <c r="F9" s="105" t="s">
        <v>194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155</v>
      </c>
      <c r="F10" s="105" t="s">
        <v>195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196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197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198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199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200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201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202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203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204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16" t="s">
        <v>162</v>
      </c>
      <c r="G22" s="517"/>
      <c r="H22" s="518"/>
      <c r="I22" s="30"/>
      <c r="J22" s="30"/>
    </row>
    <row r="23" spans="6:10" x14ac:dyDescent="0.25">
      <c r="F23" s="112" t="s">
        <v>163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45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45</v>
      </c>
      <c r="I24" s="30"/>
      <c r="J24" s="30"/>
    </row>
    <row r="25" spans="6:10" x14ac:dyDescent="0.25">
      <c r="F25" s="115" t="s">
        <v>164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28</v>
      </c>
      <c r="H25" s="117"/>
      <c r="I25" s="30"/>
      <c r="J25" s="30"/>
    </row>
    <row r="26" spans="6:10" x14ac:dyDescent="0.25">
      <c r="F26" s="115" t="s">
        <v>165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7"/>
      <c r="I26" s="30"/>
      <c r="J26" s="30"/>
    </row>
    <row r="27" spans="6:10" x14ac:dyDescent="0.25">
      <c r="F27" s="115" t="s">
        <v>166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7"/>
      <c r="I27" s="30"/>
      <c r="J27" s="30"/>
    </row>
    <row r="28" spans="6:10" x14ac:dyDescent="0.25">
      <c r="F28" s="115" t="s">
        <v>167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60</v>
      </c>
      <c r="H28" s="117"/>
      <c r="I28" s="30"/>
      <c r="J28" s="30"/>
    </row>
    <row r="29" spans="6:10" x14ac:dyDescent="0.25">
      <c r="F29" s="115" t="s">
        <v>168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7"/>
      <c r="I29" s="30"/>
      <c r="J29" s="30"/>
    </row>
    <row r="30" spans="6:10" x14ac:dyDescent="0.25">
      <c r="F30" s="115" t="s">
        <v>169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50</v>
      </c>
      <c r="H30" s="117"/>
      <c r="I30" s="30"/>
      <c r="J30" s="30"/>
    </row>
    <row r="31" spans="6:10" x14ac:dyDescent="0.25">
      <c r="F31" s="115" t="s">
        <v>170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17"/>
      <c r="I31" s="30"/>
      <c r="J31" s="30"/>
    </row>
    <row r="32" spans="6:10" x14ac:dyDescent="0.25">
      <c r="F32" s="115"/>
      <c r="G32" s="118">
        <f>SUM(G23:G31)</f>
        <v>423</v>
      </c>
      <c r="H32" s="117"/>
      <c r="I32" s="30"/>
      <c r="J32" s="30"/>
    </row>
    <row r="33" spans="6:10" x14ac:dyDescent="0.25">
      <c r="F33" s="115" t="s">
        <v>171</v>
      </c>
      <c r="G33" s="116" t="str">
        <f>IF(G32&lt;153,0,IF(G32&lt;H7,F6,IF(G32&lt;H8,F7,IF(G32&lt;H9,F8,IF(G32&lt;H10,F9,IF(G32&lt;H11,F10,IF(G32&lt;H12,F11,G34)))))))</f>
        <v>Servidor Público de Apoyo 3</v>
      </c>
      <c r="H33" s="117">
        <f>IFERROR(VLOOKUP(G33,$F$6:$J$19,2,0),"")</f>
        <v>5</v>
      </c>
      <c r="I33" s="30"/>
      <c r="J33" s="30"/>
    </row>
    <row r="34" spans="6:10" x14ac:dyDescent="0.25">
      <c r="F34" s="115" t="s">
        <v>172</v>
      </c>
      <c r="G34" s="116" t="str">
        <f>IF(G32&lt;H12,"",IF(G32&lt;H13,F12,IF(G32&lt;H14,F13,IF(G32&lt;H15,F14,IF(G32&lt;H16,F15,IF(G32&lt;H17,F16,IF(G32&lt;H18,F17,G35)))))))</f>
        <v/>
      </c>
      <c r="H34" s="117" t="str">
        <f t="shared" ref="H34:H35" si="0">IFERROR(VLOOKUP(G34,$F$6:$J$19,2,0),"")</f>
        <v/>
      </c>
      <c r="I34" s="30"/>
      <c r="J34" s="30"/>
    </row>
    <row r="35" spans="6:10" ht="15.75" thickBot="1" x14ac:dyDescent="0.3">
      <c r="F35" s="119" t="s">
        <v>173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2016-06-06T20:22:10Z</dcterms:modified>
</cp:coreProperties>
</file>