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PLANIFICACION\"/>
    </mc:Choice>
  </mc:AlternateContent>
  <bookViews>
    <workbookView xWindow="0" yWindow="0" windowWidth="20490" windowHeight="77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1'!$B$2:$O$70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B53" i="3" l="1"/>
  <c r="F13" i="6" l="1"/>
  <c r="C43" i="3"/>
  <c r="C42" i="3"/>
  <c r="B49" i="1" l="1"/>
  <c r="B48" i="1"/>
  <c r="B47" i="1"/>
  <c r="B46" i="1"/>
  <c r="B44" i="1"/>
  <c r="B43" i="1"/>
  <c r="B42" i="1"/>
  <c r="B41" i="1"/>
  <c r="B39" i="1"/>
  <c r="B38" i="1"/>
  <c r="B36" i="1"/>
  <c r="B59" i="3"/>
  <c r="B58" i="3"/>
  <c r="B57" i="3"/>
  <c r="B56" i="3"/>
  <c r="B55" i="3"/>
  <c r="B54" i="3"/>
  <c r="C48" i="3"/>
  <c r="C47" i="3"/>
  <c r="C46" i="3"/>
  <c r="C45" i="3"/>
  <c r="C44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7" i="3"/>
  <c r="N26" i="3"/>
  <c r="N25" i="3"/>
  <c r="N24" i="3"/>
  <c r="N23" i="3"/>
  <c r="N22" i="3"/>
  <c r="N21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<sst xmlns="http://schemas.openxmlformats.org/spreadsheetml/2006/main" count="327" uniqueCount="233">
  <si>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</si>
  <si>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</si>
  <si>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</si>
  <si>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</si>
  <si>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</si>
  <si>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</si>
  <si>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</si>
  <si>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</si>
  <si>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</si>
  <si>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</si>
  <si>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</si>
  <si>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</si>
  <si>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</si>
  <si>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</si>
  <si>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</si>
  <si>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</si>
  <si>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</si>
  <si>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</si>
  <si>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</si>
  <si>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</si>
  <si>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</si>
  <si>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</si>
  <si>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</si>
  <si>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</si>
  <si>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</si>
  <si>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</si>
  <si>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</si>
  <si>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</si>
  <si>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</si>
  <si>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</si>
  <si>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</si>
  <si>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</si>
  <si>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</si>
  <si>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</si>
  <si>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</si>
  <si>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</si>
  <si>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</si>
  <si>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</si>
  <si>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</si>
  <si>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</si>
  <si>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</si>
  <si>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</si>
  <si>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</si>
  <si>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</si>
  <si>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</si>
  <si>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</si>
  <si>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</si>
  <si>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</si>
  <si>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</si>
  <si>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</si>
  <si>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</si>
  <si>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</si>
  <si>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</si>
  <si>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</si>
  <si>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</si>
  <si>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</si>
  <si>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</si>
  <si>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</si>
  <si>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</si>
  <si>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</si>
  <si>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</si>
  <si>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</si>
  <si>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</si>
  <si>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</si>
  <si>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</si>
  <si>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</si>
  <si>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</si>
  <si>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</si>
  <si>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</si>
  <si>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</si>
  <si>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</si>
  <si>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</si>
  <si>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</si>
  <si>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</si>
  <si>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</si>
  <si>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</si>
  <si>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</si>
  <si>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</si>
  <si>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</si>
  <si>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</si>
  <si>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</si>
  <si>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</si>
  <si>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</si>
  <si>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</si>
  <si>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</si>
  <si>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</si>
  <si>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</si>
  <si>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</si>
  <si>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</si>
  <si>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</si>
  <si>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</si>
  <si>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</si>
  <si>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</si>
  <si>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</si>
  <si>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</si>
  <si>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</si>
  <si>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</si>
  <si>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</si>
  <si>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</si>
  <si>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</si>
  <si>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</si>
  <si>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</si>
  <si>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</si>
  <si>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</si>
  <si>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</si>
  <si>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</si>
  <si>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</si>
  <si>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</si>
  <si>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</si>
  <si>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</si>
  <si>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</si>
  <si>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</si>
  <si>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</si>
  <si>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</si>
  <si>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</si>
  <si>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</si>
  <si>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</si>
  <si>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</si>
  <si>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</si>
  <si>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</si>
  <si>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</si>
  <si>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</si>
  <si>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</si>
  <si>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</si>
  <si>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</si>
  <si>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</si>
  <si>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</si>
  <si>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</si>
  <si>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</si>
  <si>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</si>
  <si>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</si>
  <si>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</si>
  <si>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</si>
  <si>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</si>
  <si>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</si>
  <si>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</si>
  <si>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</si>
  <si>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</si>
  <si>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</si>
  <si>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</si>
  <si>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</si>
  <si>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</si>
  <si>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</si>
  <si>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</si>
  <si>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</si>
  <si>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</si>
  <si>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</si>
  <si>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</si>
  <si>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</si>
  <si>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</si>
  <si>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</si>
  <si>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</si>
  <si>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</si>
  <si>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</si>
  <si>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</si>
  <si>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</si>
  <si>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</si>
  <si>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</si>
  <si>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</si>
  <si>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</si>
  <si>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</si>
  <si>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</si>
  <si>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</si>
  <si>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</si>
  <si>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</si>
  <si>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</si>
  <si>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</si>
  <si>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</si>
  <si>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</si>
  <si>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</si>
  <si>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</si>
  <si>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</si>
  <si>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</si>
  <si>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</si>
  <si>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</si>
  <si>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</si>
  <si>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</si>
  <si>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</si>
  <si>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</si>
  <si>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</si>
  <si>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</si>
  <si>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</si>
  <si>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</si>
  <si>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</si>
  <si>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</si>
  <si>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</si>
  <si>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</si>
  <si>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</si>
  <si>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</si>
  <si>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</si>
  <si>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</si>
  <si>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</si>
  <si>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</si>
  <si>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</si>
  <si>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</si>
  <si>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</si>
  <si>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</si>
  <si>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</si>
  <si>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</si>
  <si>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</si>
  <si>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</si>
  <si>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</si>
  <si>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</si>
  <si>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</si>
  <si>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</si>
  <si>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</si>
  <si>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Geomático</t>
  </si>
  <si>
    <t>Ejecución y supervisión de procesos</t>
  </si>
  <si>
    <t>Cartografía informática</t>
  </si>
  <si>
    <t>Bases de datos geográficos automatizados</t>
  </si>
  <si>
    <t>Realiza cartografía automatizada para soporte y actualización de la planificación para el desarrollo.</t>
  </si>
  <si>
    <t>Captura, tratamiento, análisis, interpretación, difusión y almacenamiento de información geoespacial para la planificación provincial.</t>
  </si>
  <si>
    <t>Utliza metodologías de Sistema de Información Geográfica ((teledetección, fotogrametría, geofísica, GPS, etc.) y el uso y desarrollo de programas informáticos para la planificación para el desarrollo provincial.</t>
  </si>
  <si>
    <t>Las demás actividades establecidas por la normativa vigente y la Dirección de Planificación para el Desarrollo.</t>
  </si>
  <si>
    <t>Ciudadanía, Dirección de Planificación para el Desarrollo y demás dependencias institucionales</t>
  </si>
  <si>
    <t>Supervisa y ejecuta procesos de planificación del desarrollo integrando tecnología avanzada de geografía, cartografía e información espacial (entre otras topográfica, geodésica, forestal, ambiental, fotogrametría, etc).</t>
  </si>
  <si>
    <t>Geomática</t>
  </si>
  <si>
    <t>Tercer nivel</t>
  </si>
  <si>
    <t>Ingeniería Geomática o afines</t>
  </si>
  <si>
    <t>3 años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</si>
  <si>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</si>
  <si>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</si>
  <si>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</si>
  <si>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</si>
  <si>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Generación de ideas</t>
  </si>
  <si>
    <t>Generar varias formas o alternativas para desarrollar planes, programas, proyectos y solucionar problemas.</t>
  </si>
  <si>
    <t>Orientación a los resultados</t>
  </si>
  <si>
    <t xml:space="preserve">Es el esfuerzo por trabajar adecuadamente tendiendo al logro de estándares de excelencia. </t>
  </si>
  <si>
    <t xml:space="preserve"> Trabajo en equipo</t>
  </si>
  <si>
    <t>Es el interés de cooperar y trabajar de manera coordinada con los demás.</t>
  </si>
  <si>
    <t>Dirección de Planificación para el Desarrollo</t>
  </si>
  <si>
    <t>014</t>
  </si>
  <si>
    <t>Supervisar y diseñar y ejecutar procesos de levantamiento y actualización cartográfica y generación de bases de datos geográficos automatizados para planificación, seguimiento y control de resultados provinciales.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</si>
</sst>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4" xfId="1" applyFont="1" applyFill="1" applyBorder="1" applyAlignment="1">
      <alignment horizont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6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7" fillId="2" borderId="101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99" xfId="1" applyNumberFormat="1" applyFont="1" applyFill="1" applyBorder="1" applyAlignment="1">
      <alignment horizontal="center"/>
    </xf>
    <xf numFmtId="3" fontId="2" fillId="0" borderId="102" xfId="1" applyNumberFormat="1" applyFont="1" applyFill="1" applyBorder="1" applyAlignment="1">
      <alignment horizontal="center"/>
    </xf>
    <xf numFmtId="3" fontId="2" fillId="0" borderId="105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07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9" xfId="0" applyFont="1" applyFill="1" applyBorder="1" applyAlignment="1">
      <alignment horizontal="justify" vertical="center" wrapText="1"/>
    </xf>
    <xf numFmtId="0" fontId="18" fillId="0" borderId="110" xfId="0" applyFont="1" applyFill="1" applyBorder="1" applyAlignment="1">
      <alignment horizontal="justify" vertical="center" wrapText="1"/>
    </xf>
    <xf numFmtId="0" fontId="18" fillId="0" borderId="11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17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14" fontId="25" fillId="0" borderId="118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86" xfId="0" applyFont="1" applyFill="1" applyBorder="1" applyAlignment="1">
      <alignment horizontal="center" wrapText="1"/>
    </xf>
    <xf numFmtId="0" fontId="19" fillId="3" borderId="87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justify"/>
    </xf>
    <xf numFmtId="0" fontId="5" fillId="0" borderId="113" xfId="0" applyFont="1" applyFill="1" applyBorder="1" applyAlignment="1">
      <alignment horizontal="justify"/>
    </xf>
    <xf numFmtId="0" fontId="5" fillId="0" borderId="116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88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89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B2" zoomScaleNormal="100" zoomScaleSheetLayoutView="100" workbookViewId="0">
      <selection activeCell="R19" sqref="R19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1"/>
      <c r="C2" s="262"/>
      <c r="D2" s="262"/>
      <c r="E2" s="263" t="s">
        <v>175</v>
      </c>
      <c r="F2" s="264"/>
      <c r="G2" s="264"/>
      <c r="H2" s="264"/>
      <c r="I2" s="264"/>
      <c r="J2" s="264"/>
      <c r="K2" s="264"/>
      <c r="L2" s="264"/>
      <c r="M2" s="262"/>
      <c r="N2" s="262"/>
      <c r="O2" s="265"/>
    </row>
    <row r="3" spans="1:15" hidden="1" x14ac:dyDescent="0.2">
      <c r="A3" s="11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35.25" hidden="1" customHeight="1" x14ac:dyDescent="0.2">
      <c r="A4" s="11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8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58" t="s">
        <v>0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60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69" t="s">
        <v>190</v>
      </c>
      <c r="D8" s="270"/>
      <c r="E8" s="270"/>
      <c r="F8" s="270"/>
      <c r="G8" s="270"/>
      <c r="H8" s="271"/>
      <c r="I8" s="163" t="s">
        <v>2</v>
      </c>
      <c r="J8" s="272" t="s">
        <v>230</v>
      </c>
      <c r="K8" s="272"/>
      <c r="L8" s="272"/>
      <c r="M8" s="272"/>
      <c r="N8" s="272"/>
      <c r="O8" s="273"/>
    </row>
    <row r="9" spans="1:15" ht="12" x14ac:dyDescent="0.2">
      <c r="A9" s="11"/>
      <c r="B9" s="161" t="s">
        <v>3</v>
      </c>
      <c r="C9" s="274" t="s">
        <v>206</v>
      </c>
      <c r="D9" s="274"/>
      <c r="E9" s="274"/>
      <c r="F9" s="274"/>
      <c r="G9" s="274"/>
      <c r="H9" s="275"/>
      <c r="I9" s="164" t="s">
        <v>4</v>
      </c>
      <c r="J9" s="187" t="s">
        <v>231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76" t="s">
        <v>122</v>
      </c>
      <c r="D10" s="274"/>
      <c r="E10" s="5"/>
      <c r="F10" s="5"/>
      <c r="G10" s="5"/>
      <c r="H10" s="189"/>
      <c r="I10" s="165" t="s">
        <v>7</v>
      </c>
      <c r="J10" s="6">
        <f>'Valoración Clasificación'!D63</f>
        <v>794</v>
      </c>
      <c r="K10" s="7"/>
      <c r="L10" s="7"/>
      <c r="M10" s="7"/>
      <c r="N10" s="7"/>
      <c r="O10" s="8"/>
    </row>
    <row r="11" spans="1:15" ht="15" customHeight="1" x14ac:dyDescent="0.2">
      <c r="A11" s="11"/>
      <c r="B11" s="277" t="s">
        <v>8</v>
      </c>
      <c r="C11" s="278"/>
      <c r="D11" s="279" t="str">
        <f>'Valoración Clasificación'!L63</f>
        <v>Servidor Público 5</v>
      </c>
      <c r="E11" s="279"/>
      <c r="F11" s="279"/>
      <c r="G11" s="9" t="s">
        <v>9</v>
      </c>
      <c r="H11" s="190">
        <f>'Valoración Clasificación'!I63</f>
        <v>11</v>
      </c>
      <c r="I11" s="280"/>
      <c r="J11" s="281"/>
      <c r="K11" s="281"/>
      <c r="L11" s="281"/>
      <c r="M11" s="281"/>
      <c r="N11" s="281"/>
      <c r="O11" s="282"/>
    </row>
    <row r="12" spans="1:15" ht="15" customHeight="1" x14ac:dyDescent="0.2">
      <c r="A12" s="11"/>
      <c r="B12" s="277" t="s">
        <v>10</v>
      </c>
      <c r="C12" s="278"/>
      <c r="D12" s="286" t="s">
        <v>207</v>
      </c>
      <c r="E12" s="286"/>
      <c r="F12" s="286"/>
      <c r="G12" s="286"/>
      <c r="H12" s="287"/>
      <c r="I12" s="280"/>
      <c r="J12" s="281"/>
      <c r="K12" s="281"/>
      <c r="L12" s="281"/>
      <c r="M12" s="281"/>
      <c r="N12" s="281"/>
      <c r="O12" s="282"/>
    </row>
    <row r="13" spans="1:15" ht="15.75" customHeight="1" thickBot="1" x14ac:dyDescent="0.25">
      <c r="A13" s="11"/>
      <c r="B13" s="288" t="s">
        <v>11</v>
      </c>
      <c r="C13" s="289"/>
      <c r="D13" s="302">
        <v>42376</v>
      </c>
      <c r="E13" s="303"/>
      <c r="F13" s="303"/>
      <c r="G13" s="191"/>
      <c r="H13" s="192"/>
      <c r="I13" s="283"/>
      <c r="J13" s="284"/>
      <c r="K13" s="284"/>
      <c r="L13" s="284"/>
      <c r="M13" s="284"/>
      <c r="N13" s="284"/>
      <c r="O13" s="285"/>
    </row>
    <row r="14" spans="1:15" ht="12.75" customHeight="1" x14ac:dyDescent="0.2">
      <c r="A14" s="11"/>
      <c r="B14" s="290" t="s">
        <v>144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2"/>
    </row>
    <row r="15" spans="1:15" ht="13.5" customHeight="1" thickBot="1" x14ac:dyDescent="0.25">
      <c r="A15" s="11"/>
      <c r="B15" s="293" t="s">
        <v>145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5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96" t="s">
        <v>180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8"/>
    </row>
    <row r="18" spans="1:15" ht="27.75" customHeight="1" thickBot="1" x14ac:dyDescent="0.25">
      <c r="A18" s="11"/>
      <c r="B18" s="299" t="s">
        <v>232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1"/>
    </row>
    <row r="19" spans="1:15" ht="14.25" customHeight="1" thickBot="1" x14ac:dyDescent="0.25">
      <c r="A19" s="11"/>
      <c r="B19" s="258" t="s">
        <v>12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60"/>
    </row>
    <row r="20" spans="1:15" ht="12.75" thickBot="1" x14ac:dyDescent="0.25">
      <c r="A20" s="11"/>
      <c r="B20" s="166" t="s">
        <v>13</v>
      </c>
      <c r="C20" s="304" t="s">
        <v>14</v>
      </c>
      <c r="D20" s="305"/>
      <c r="E20" s="306"/>
      <c r="F20" s="304" t="s">
        <v>15</v>
      </c>
      <c r="G20" s="305"/>
      <c r="H20" s="305"/>
      <c r="I20" s="305"/>
      <c r="J20" s="307"/>
      <c r="K20" s="167" t="s">
        <v>16</v>
      </c>
      <c r="L20" s="167" t="s">
        <v>17</v>
      </c>
      <c r="M20" s="167" t="s">
        <v>18</v>
      </c>
      <c r="N20" s="167" t="s">
        <v>19</v>
      </c>
      <c r="O20" s="168" t="s">
        <v>20</v>
      </c>
    </row>
    <row r="21" spans="1:15" ht="24" customHeight="1" x14ac:dyDescent="0.2">
      <c r="A21" s="10"/>
      <c r="B21" s="137">
        <v>1</v>
      </c>
      <c r="C21" s="308" t="s">
        <v>208</v>
      </c>
      <c r="D21" s="309"/>
      <c r="E21" s="310"/>
      <c r="F21" s="311" t="s">
        <v>210</v>
      </c>
      <c r="G21" s="312"/>
      <c r="H21" s="312"/>
      <c r="I21" s="312"/>
      <c r="J21" s="313"/>
      <c r="K21" s="138">
        <v>5</v>
      </c>
      <c r="L21" s="138">
        <v>5</v>
      </c>
      <c r="M21" s="138">
        <v>5</v>
      </c>
      <c r="N21" s="138">
        <f t="shared" ref="N21:N27" si="0">K21+(L21*M21)</f>
        <v>30</v>
      </c>
      <c r="O21" s="139" t="s">
        <v>21</v>
      </c>
    </row>
    <row r="22" spans="1:15" ht="23.25" customHeight="1" x14ac:dyDescent="0.2">
      <c r="A22" s="10"/>
      <c r="B22" s="140">
        <v>2</v>
      </c>
      <c r="C22" s="314" t="s">
        <v>209</v>
      </c>
      <c r="D22" s="315"/>
      <c r="E22" s="316"/>
      <c r="F22" s="314" t="s">
        <v>211</v>
      </c>
      <c r="G22" s="315"/>
      <c r="H22" s="315"/>
      <c r="I22" s="315"/>
      <c r="J22" s="316"/>
      <c r="K22" s="141">
        <v>5</v>
      </c>
      <c r="L22" s="141">
        <v>5</v>
      </c>
      <c r="M22" s="141">
        <v>5</v>
      </c>
      <c r="N22" s="141">
        <f t="shared" si="0"/>
        <v>30</v>
      </c>
      <c r="O22" s="142" t="s">
        <v>21</v>
      </c>
    </row>
    <row r="23" spans="1:15" ht="40.5" customHeight="1" x14ac:dyDescent="0.2">
      <c r="A23" s="10"/>
      <c r="B23" s="140">
        <v>3</v>
      </c>
      <c r="C23" s="317"/>
      <c r="D23" s="318"/>
      <c r="E23" s="319"/>
      <c r="F23" s="314" t="s">
        <v>215</v>
      </c>
      <c r="G23" s="315"/>
      <c r="H23" s="315"/>
      <c r="I23" s="315"/>
      <c r="J23" s="316"/>
      <c r="K23" s="141">
        <v>5</v>
      </c>
      <c r="L23" s="141">
        <v>5</v>
      </c>
      <c r="M23" s="141">
        <v>5</v>
      </c>
      <c r="N23" s="141">
        <f t="shared" si="0"/>
        <v>30</v>
      </c>
      <c r="O23" s="142" t="s">
        <v>21</v>
      </c>
    </row>
    <row r="24" spans="1:15" ht="40.5" customHeight="1" x14ac:dyDescent="0.2">
      <c r="A24" s="10"/>
      <c r="B24" s="140">
        <v>4</v>
      </c>
      <c r="C24" s="317"/>
      <c r="D24" s="318"/>
      <c r="E24" s="319"/>
      <c r="F24" s="314" t="s">
        <v>212</v>
      </c>
      <c r="G24" s="315"/>
      <c r="H24" s="315"/>
      <c r="I24" s="315"/>
      <c r="J24" s="316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.75" customHeight="1" x14ac:dyDescent="0.2">
      <c r="A25" s="10"/>
      <c r="B25" s="140">
        <v>5</v>
      </c>
      <c r="C25" s="317"/>
      <c r="D25" s="318"/>
      <c r="E25" s="319"/>
      <c r="F25" s="314" t="s">
        <v>213</v>
      </c>
      <c r="G25" s="315"/>
      <c r="H25" s="315"/>
      <c r="I25" s="315"/>
      <c r="J25" s="316"/>
      <c r="K25" s="141"/>
      <c r="L25" s="141"/>
      <c r="M25" s="141"/>
      <c r="N25" s="141">
        <f t="shared" si="0"/>
        <v>0</v>
      </c>
      <c r="O25" s="142"/>
    </row>
    <row r="26" spans="1:15" ht="12" x14ac:dyDescent="0.2">
      <c r="A26" s="10"/>
      <c r="B26" s="140">
        <v>6</v>
      </c>
      <c r="C26" s="317"/>
      <c r="D26" s="318"/>
      <c r="E26" s="319"/>
      <c r="F26" s="317"/>
      <c r="G26" s="318"/>
      <c r="H26" s="318"/>
      <c r="I26" s="318"/>
      <c r="J26" s="319"/>
      <c r="K26" s="141"/>
      <c r="L26" s="141"/>
      <c r="M26" s="141"/>
      <c r="N26" s="141">
        <f t="shared" si="0"/>
        <v>0</v>
      </c>
      <c r="O26" s="142"/>
    </row>
    <row r="27" spans="1:15" ht="12.75" thickBot="1" x14ac:dyDescent="0.25">
      <c r="A27" s="10"/>
      <c r="B27" s="140">
        <v>7</v>
      </c>
      <c r="C27" s="317"/>
      <c r="D27" s="318"/>
      <c r="E27" s="319"/>
      <c r="F27" s="317"/>
      <c r="G27" s="318"/>
      <c r="H27" s="318"/>
      <c r="I27" s="318"/>
      <c r="J27" s="319"/>
      <c r="K27" s="141"/>
      <c r="L27" s="141"/>
      <c r="M27" s="141"/>
      <c r="N27" s="141">
        <f t="shared" si="0"/>
        <v>0</v>
      </c>
      <c r="O27" s="142"/>
    </row>
    <row r="28" spans="1:15" x14ac:dyDescent="0.2">
      <c r="A28" s="11"/>
      <c r="B28" s="325" t="s">
        <v>22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7"/>
    </row>
    <row r="29" spans="1:15" ht="21.75" customHeight="1" x14ac:dyDescent="0.2">
      <c r="A29" s="11"/>
      <c r="B29" s="328" t="s">
        <v>181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30"/>
    </row>
    <row r="30" spans="1:15" ht="12" thickBot="1" x14ac:dyDescent="0.25">
      <c r="A30" s="11"/>
      <c r="B30" s="328" t="s">
        <v>182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30"/>
    </row>
    <row r="31" spans="1:15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5" ht="12" x14ac:dyDescent="0.2">
      <c r="A32" s="11"/>
      <c r="B32" s="320" t="s">
        <v>23</v>
      </c>
      <c r="C32" s="321"/>
      <c r="D32" s="321"/>
      <c r="E32" s="321"/>
      <c r="F32" s="321"/>
      <c r="G32" s="321"/>
      <c r="H32" s="322"/>
      <c r="I32" s="323" t="s">
        <v>24</v>
      </c>
      <c r="J32" s="321"/>
      <c r="K32" s="321"/>
      <c r="L32" s="321"/>
      <c r="M32" s="321"/>
      <c r="N32" s="321"/>
      <c r="O32" s="324"/>
    </row>
    <row r="33" spans="1:15" ht="21.75" customHeight="1" x14ac:dyDescent="0.2">
      <c r="A33" s="11"/>
      <c r="B33" s="335" t="s">
        <v>25</v>
      </c>
      <c r="C33" s="336"/>
      <c r="D33" s="336"/>
      <c r="E33" s="336"/>
      <c r="F33" s="336"/>
      <c r="G33" s="336"/>
      <c r="H33" s="337"/>
      <c r="I33" s="338" t="s">
        <v>184</v>
      </c>
      <c r="J33" s="339"/>
      <c r="K33" s="339"/>
      <c r="L33" s="339"/>
      <c r="M33" s="339"/>
      <c r="N33" s="339"/>
      <c r="O33" s="340"/>
    </row>
    <row r="34" spans="1:15" ht="20.25" customHeight="1" x14ac:dyDescent="0.2">
      <c r="A34" s="11"/>
      <c r="B34" s="341" t="s">
        <v>26</v>
      </c>
      <c r="C34" s="342"/>
      <c r="D34" s="342"/>
      <c r="E34" s="342"/>
      <c r="F34" s="342"/>
      <c r="G34" s="342"/>
      <c r="H34" s="343"/>
      <c r="I34" s="344" t="s">
        <v>185</v>
      </c>
      <c r="J34" s="345"/>
      <c r="K34" s="345"/>
      <c r="L34" s="345"/>
      <c r="M34" s="345"/>
      <c r="N34" s="345"/>
      <c r="O34" s="346"/>
    </row>
    <row r="35" spans="1:15" s="132" customFormat="1" ht="36.75" customHeight="1" x14ac:dyDescent="0.25">
      <c r="A35" s="131"/>
      <c r="B35" s="169" t="s">
        <v>27</v>
      </c>
      <c r="C35" s="347" t="s">
        <v>176</v>
      </c>
      <c r="D35" s="347"/>
      <c r="E35" s="347"/>
      <c r="F35" s="347"/>
      <c r="G35" s="347"/>
      <c r="H35" s="347"/>
      <c r="I35" s="182" t="s">
        <v>28</v>
      </c>
      <c r="J35" s="348" t="s">
        <v>177</v>
      </c>
      <c r="K35" s="348"/>
      <c r="L35" s="348"/>
      <c r="M35" s="348"/>
      <c r="N35" s="348"/>
      <c r="O35" s="349"/>
    </row>
    <row r="36" spans="1:15" ht="24" customHeight="1" x14ac:dyDescent="0.2">
      <c r="A36" s="10"/>
      <c r="B36" s="169" t="s">
        <v>29</v>
      </c>
      <c r="C36" s="331" t="s">
        <v>178</v>
      </c>
      <c r="D36" s="331"/>
      <c r="E36" s="331"/>
      <c r="F36" s="331"/>
      <c r="G36" s="331"/>
      <c r="H36" s="331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70" t="s">
        <v>30</v>
      </c>
      <c r="C37" s="332" t="s">
        <v>179</v>
      </c>
      <c r="D37" s="332"/>
      <c r="E37" s="332"/>
      <c r="F37" s="332"/>
      <c r="G37" s="332"/>
      <c r="H37" s="332"/>
      <c r="I37" s="135"/>
      <c r="J37" s="135"/>
      <c r="K37" s="333" t="s">
        <v>31</v>
      </c>
      <c r="L37" s="333"/>
      <c r="M37" s="333" t="s">
        <v>32</v>
      </c>
      <c r="N37" s="333"/>
      <c r="O37" s="334"/>
    </row>
    <row r="38" spans="1:15" ht="16.5" hidden="1" customHeight="1" thickBot="1" x14ac:dyDescent="0.25">
      <c r="A38" s="11"/>
      <c r="B38" s="143"/>
      <c r="C38" s="144"/>
      <c r="D38" s="144"/>
      <c r="E38" s="144"/>
      <c r="F38" s="144"/>
      <c r="G38" s="144"/>
      <c r="H38" s="144"/>
      <c r="I38" s="133"/>
      <c r="J38" s="133"/>
      <c r="K38" s="145"/>
      <c r="L38" s="145"/>
      <c r="M38" s="145"/>
      <c r="N38" s="145"/>
      <c r="O38" s="146"/>
    </row>
    <row r="39" spans="1:15" s="136" customFormat="1" ht="15" thickBot="1" x14ac:dyDescent="0.25">
      <c r="A39" s="11"/>
      <c r="B39" s="258" t="s">
        <v>33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20" t="s">
        <v>34</v>
      </c>
      <c r="C41" s="221"/>
      <c r="D41" s="221"/>
      <c r="E41" s="221"/>
      <c r="F41" s="221"/>
      <c r="G41" s="221"/>
      <c r="H41" s="221"/>
      <c r="I41" s="222"/>
      <c r="J41" s="250" t="s">
        <v>191</v>
      </c>
      <c r="K41" s="250"/>
      <c r="L41" s="250"/>
      <c r="M41" s="250"/>
      <c r="N41" s="250"/>
      <c r="O41" s="251"/>
    </row>
    <row r="42" spans="1:15" ht="26.25" customHeight="1" x14ac:dyDescent="0.2">
      <c r="B42" s="12">
        <v>1</v>
      </c>
      <c r="C42" s="252" t="str">
        <f t="shared" ref="C42:C48" si="1">F21</f>
        <v>Realiza cartografía automatizada para soporte y actualización de la planificación para el desarrollo.</v>
      </c>
      <c r="D42" s="253"/>
      <c r="E42" s="253"/>
      <c r="F42" s="253"/>
      <c r="G42" s="253"/>
      <c r="H42" s="253"/>
      <c r="I42" s="254"/>
      <c r="J42" s="255" t="s">
        <v>214</v>
      </c>
      <c r="K42" s="256"/>
      <c r="L42" s="256"/>
      <c r="M42" s="256"/>
      <c r="N42" s="256"/>
      <c r="O42" s="257"/>
    </row>
    <row r="43" spans="1:15" ht="25.5" customHeight="1" x14ac:dyDescent="0.2">
      <c r="B43" s="13">
        <v>2</v>
      </c>
      <c r="C43" s="241" t="str">
        <f t="shared" si="1"/>
        <v>Captura, tratamiento, análisis, interpretación, difusión y almacenamiento de información geoespacial para la planificación provincial.</v>
      </c>
      <c r="D43" s="242"/>
      <c r="E43" s="242"/>
      <c r="F43" s="242"/>
      <c r="G43" s="242"/>
      <c r="H43" s="242"/>
      <c r="I43" s="243"/>
      <c r="J43" s="247"/>
      <c r="K43" s="248"/>
      <c r="L43" s="248"/>
      <c r="M43" s="248"/>
      <c r="N43" s="248"/>
      <c r="O43" s="249"/>
    </row>
    <row r="44" spans="1:15" ht="40.5" customHeight="1" x14ac:dyDescent="0.2">
      <c r="B44" s="14">
        <v>3</v>
      </c>
      <c r="C44" s="241" t="str">
        <f t="shared" si="1"/>
        <v>Supervisa y ejecuta procesos de planificación del desarrollo integrando tecnología avanzada de geografía, cartografía e información espacial (entre otras topográfica, geodésica, forestal, ambiental, fotogrametría, etc).</v>
      </c>
      <c r="D44" s="242"/>
      <c r="E44" s="242"/>
      <c r="F44" s="242"/>
      <c r="G44" s="242"/>
      <c r="H44" s="242"/>
      <c r="I44" s="243"/>
      <c r="J44" s="247"/>
      <c r="K44" s="248"/>
      <c r="L44" s="248"/>
      <c r="M44" s="248"/>
      <c r="N44" s="248"/>
      <c r="O44" s="249"/>
    </row>
    <row r="45" spans="1:15" ht="39" customHeight="1" x14ac:dyDescent="0.2">
      <c r="B45" s="13">
        <v>4</v>
      </c>
      <c r="C45" s="241" t="str">
        <f t="shared" si="1"/>
        <v>Utliza metodologías de Sistema de Información Geográfica ((teledetección, fotogrametría, geofísica, GPS, etc.) y el uso y desarrollo de programas informáticos para la planificación para el desarrollo provincial.</v>
      </c>
      <c r="D45" s="242"/>
      <c r="E45" s="242"/>
      <c r="F45" s="242"/>
      <c r="G45" s="242"/>
      <c r="H45" s="242"/>
      <c r="I45" s="243"/>
      <c r="J45" s="247"/>
      <c r="K45" s="248"/>
      <c r="L45" s="248"/>
      <c r="M45" s="248"/>
      <c r="N45" s="248"/>
      <c r="O45" s="249"/>
    </row>
    <row r="46" spans="1:15" ht="27" customHeight="1" x14ac:dyDescent="0.2">
      <c r="B46" s="13">
        <v>5</v>
      </c>
      <c r="C46" s="241" t="str">
        <f t="shared" si="1"/>
        <v>Las demás actividades establecidas por la normativa vigente y la Dirección de Planificación para el Desarrollo.</v>
      </c>
      <c r="D46" s="242"/>
      <c r="E46" s="242"/>
      <c r="F46" s="242"/>
      <c r="G46" s="242"/>
      <c r="H46" s="242"/>
      <c r="I46" s="243"/>
      <c r="J46" s="247"/>
      <c r="K46" s="248"/>
      <c r="L46" s="248"/>
      <c r="M46" s="248"/>
      <c r="N46" s="248"/>
      <c r="O46" s="249"/>
    </row>
    <row r="47" spans="1:15" ht="15" customHeight="1" x14ac:dyDescent="0.2">
      <c r="B47" s="15">
        <v>6</v>
      </c>
      <c r="C47" s="244">
        <f t="shared" si="1"/>
        <v>0</v>
      </c>
      <c r="D47" s="245"/>
      <c r="E47" s="245"/>
      <c r="F47" s="245"/>
      <c r="G47" s="245"/>
      <c r="H47" s="245"/>
      <c r="I47" s="246"/>
      <c r="J47" s="247"/>
      <c r="K47" s="248"/>
      <c r="L47" s="248"/>
      <c r="M47" s="248"/>
      <c r="N47" s="248"/>
      <c r="O47" s="249"/>
    </row>
    <row r="48" spans="1:15" ht="15.75" customHeight="1" thickBot="1" x14ac:dyDescent="0.25">
      <c r="B48" s="15">
        <v>7</v>
      </c>
      <c r="C48" s="244">
        <f t="shared" si="1"/>
        <v>0</v>
      </c>
      <c r="D48" s="245"/>
      <c r="E48" s="245"/>
      <c r="F48" s="245"/>
      <c r="G48" s="245"/>
      <c r="H48" s="245"/>
      <c r="I48" s="246"/>
      <c r="J48" s="247"/>
      <c r="K48" s="248"/>
      <c r="L48" s="248"/>
      <c r="M48" s="248"/>
      <c r="N48" s="248"/>
      <c r="O48" s="249"/>
    </row>
    <row r="49" spans="2:15" ht="12.75" hidden="1" thickBot="1" x14ac:dyDescent="0.25">
      <c r="B49" s="9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95"/>
    </row>
    <row r="50" spans="2:15" ht="15" thickBot="1" x14ac:dyDescent="0.25">
      <c r="B50" s="238" t="s">
        <v>35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40"/>
    </row>
    <row r="51" spans="2:15" ht="12.75" hidden="1" thickBot="1" x14ac:dyDescent="0.25">
      <c r="B51" s="9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3"/>
    </row>
    <row r="52" spans="2:15" ht="12.75" thickBot="1" x14ac:dyDescent="0.25">
      <c r="B52" s="208" t="s">
        <v>36</v>
      </c>
      <c r="C52" s="209"/>
      <c r="D52" s="209"/>
      <c r="E52" s="209"/>
      <c r="F52" s="209"/>
      <c r="G52" s="209"/>
      <c r="H52" s="210"/>
      <c r="I52" s="223" t="s">
        <v>37</v>
      </c>
      <c r="J52" s="224"/>
      <c r="K52" s="224"/>
      <c r="L52" s="224"/>
      <c r="M52" s="224"/>
      <c r="N52" s="224"/>
      <c r="O52" s="225"/>
    </row>
    <row r="53" spans="2:15" ht="12" x14ac:dyDescent="0.2">
      <c r="B53" s="235" t="str">
        <f>C21</f>
        <v>Cartografía informática</v>
      </c>
      <c r="C53" s="236"/>
      <c r="D53" s="236"/>
      <c r="E53" s="236"/>
      <c r="F53" s="236"/>
      <c r="G53" s="236"/>
      <c r="H53" s="237"/>
      <c r="I53" s="235" t="s">
        <v>216</v>
      </c>
      <c r="J53" s="236"/>
      <c r="K53" s="236"/>
      <c r="L53" s="236"/>
      <c r="M53" s="236"/>
      <c r="N53" s="236"/>
      <c r="O53" s="237"/>
    </row>
    <row r="54" spans="2:15" ht="12" x14ac:dyDescent="0.2">
      <c r="B54" s="232" t="str">
        <f t="shared" ref="B54:B59" si="2">C22</f>
        <v>Bases de datos geográficos automatizados</v>
      </c>
      <c r="C54" s="233"/>
      <c r="D54" s="233"/>
      <c r="E54" s="233"/>
      <c r="F54" s="233"/>
      <c r="G54" s="233"/>
      <c r="H54" s="234"/>
      <c r="I54" s="232"/>
      <c r="J54" s="233"/>
      <c r="K54" s="233"/>
      <c r="L54" s="233"/>
      <c r="M54" s="233"/>
      <c r="N54" s="233"/>
      <c r="O54" s="234"/>
    </row>
    <row r="55" spans="2:15" ht="12" x14ac:dyDescent="0.2">
      <c r="B55" s="232">
        <f t="shared" si="2"/>
        <v>0</v>
      </c>
      <c r="C55" s="233"/>
      <c r="D55" s="233"/>
      <c r="E55" s="233"/>
      <c r="F55" s="233"/>
      <c r="G55" s="233"/>
      <c r="H55" s="234"/>
      <c r="I55" s="232"/>
      <c r="J55" s="233"/>
      <c r="K55" s="233"/>
      <c r="L55" s="233"/>
      <c r="M55" s="233"/>
      <c r="N55" s="233"/>
      <c r="O55" s="234"/>
    </row>
    <row r="56" spans="2:15" ht="12" x14ac:dyDescent="0.2">
      <c r="B56" s="232">
        <f t="shared" si="2"/>
        <v>0</v>
      </c>
      <c r="C56" s="233"/>
      <c r="D56" s="233"/>
      <c r="E56" s="233"/>
      <c r="F56" s="233"/>
      <c r="G56" s="233"/>
      <c r="H56" s="234"/>
      <c r="I56" s="232"/>
      <c r="J56" s="233"/>
      <c r="K56" s="233"/>
      <c r="L56" s="233"/>
      <c r="M56" s="233"/>
      <c r="N56" s="233"/>
      <c r="O56" s="234"/>
    </row>
    <row r="57" spans="2:15" ht="12" x14ac:dyDescent="0.2">
      <c r="B57" s="232">
        <f t="shared" si="2"/>
        <v>0</v>
      </c>
      <c r="C57" s="233"/>
      <c r="D57" s="233"/>
      <c r="E57" s="233"/>
      <c r="F57" s="233"/>
      <c r="G57" s="233"/>
      <c r="H57" s="234"/>
      <c r="I57" s="232"/>
      <c r="J57" s="233"/>
      <c r="K57" s="233"/>
      <c r="L57" s="233"/>
      <c r="M57" s="233"/>
      <c r="N57" s="233"/>
      <c r="O57" s="234"/>
    </row>
    <row r="58" spans="2:15" ht="12" x14ac:dyDescent="0.2">
      <c r="B58" s="232">
        <f t="shared" si="2"/>
        <v>0</v>
      </c>
      <c r="C58" s="233"/>
      <c r="D58" s="233"/>
      <c r="E58" s="233"/>
      <c r="F58" s="233"/>
      <c r="G58" s="233"/>
      <c r="H58" s="234"/>
      <c r="I58" s="232"/>
      <c r="J58" s="233"/>
      <c r="K58" s="233"/>
      <c r="L58" s="233"/>
      <c r="M58" s="233"/>
      <c r="N58" s="233"/>
      <c r="O58" s="234"/>
    </row>
    <row r="59" spans="2:15" ht="12.75" thickBot="1" x14ac:dyDescent="0.25">
      <c r="B59" s="226">
        <f t="shared" si="2"/>
        <v>0</v>
      </c>
      <c r="C59" s="227"/>
      <c r="D59" s="227"/>
      <c r="E59" s="227"/>
      <c r="F59" s="227"/>
      <c r="G59" s="227"/>
      <c r="H59" s="228"/>
      <c r="I59" s="226"/>
      <c r="J59" s="227"/>
      <c r="K59" s="227"/>
      <c r="L59" s="227"/>
      <c r="M59" s="227"/>
      <c r="N59" s="227"/>
      <c r="O59" s="228"/>
    </row>
    <row r="60" spans="2:15" ht="25.5" customHeight="1" thickBot="1" x14ac:dyDescent="0.25">
      <c r="B60" s="229" t="s">
        <v>183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1"/>
    </row>
    <row r="61" spans="2:15" ht="15.75" thickBot="1" x14ac:dyDescent="0.25">
      <c r="B61" s="205" t="s">
        <v>38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7"/>
    </row>
    <row r="62" spans="2:15" ht="12.75" hidden="1" thickBot="1" x14ac:dyDescent="0.25">
      <c r="B62" s="90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91"/>
    </row>
    <row r="63" spans="2:15" ht="26.25" customHeight="1" thickBot="1" x14ac:dyDescent="0.25">
      <c r="B63" s="220" t="s">
        <v>39</v>
      </c>
      <c r="C63" s="221"/>
      <c r="D63" s="221"/>
      <c r="E63" s="221"/>
      <c r="F63" s="221"/>
      <c r="G63" s="221"/>
      <c r="H63" s="222"/>
      <c r="I63" s="223" t="s">
        <v>40</v>
      </c>
      <c r="J63" s="224"/>
      <c r="K63" s="224"/>
      <c r="L63" s="224"/>
      <c r="M63" s="224"/>
      <c r="N63" s="224"/>
      <c r="O63" s="225"/>
    </row>
    <row r="64" spans="2:15" ht="13.5" thickBot="1" x14ac:dyDescent="0.25">
      <c r="B64" s="217" t="s">
        <v>217</v>
      </c>
      <c r="C64" s="218"/>
      <c r="D64" s="218"/>
      <c r="E64" s="218"/>
      <c r="F64" s="218"/>
      <c r="G64" s="218"/>
      <c r="H64" s="219"/>
      <c r="I64" s="217" t="s">
        <v>218</v>
      </c>
      <c r="J64" s="218"/>
      <c r="K64" s="218"/>
      <c r="L64" s="218"/>
      <c r="M64" s="218"/>
      <c r="N64" s="218"/>
      <c r="O64" s="219"/>
    </row>
    <row r="65" spans="2:15" ht="15.75" thickBot="1" x14ac:dyDescent="0.25">
      <c r="B65" s="205" t="s">
        <v>41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7"/>
    </row>
    <row r="66" spans="2:15" ht="12.75" hidden="1" thickBot="1" x14ac:dyDescent="0.25">
      <c r="B66" s="90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91"/>
    </row>
    <row r="67" spans="2:15" ht="12.75" thickBot="1" x14ac:dyDescent="0.25">
      <c r="B67" s="208" t="s">
        <v>42</v>
      </c>
      <c r="C67" s="209"/>
      <c r="D67" s="209"/>
      <c r="E67" s="209"/>
      <c r="F67" s="209"/>
      <c r="G67" s="209"/>
      <c r="H67" s="210"/>
      <c r="I67" s="208" t="s">
        <v>43</v>
      </c>
      <c r="J67" s="209"/>
      <c r="K67" s="209"/>
      <c r="L67" s="209"/>
      <c r="M67" s="209"/>
      <c r="N67" s="209"/>
      <c r="O67" s="210"/>
    </row>
    <row r="68" spans="2:15" ht="12.75" x14ac:dyDescent="0.2">
      <c r="B68" s="211" t="s">
        <v>44</v>
      </c>
      <c r="C68" s="212"/>
      <c r="D68" s="212"/>
      <c r="E68" s="212"/>
      <c r="F68" s="212"/>
      <c r="G68" s="212"/>
      <c r="H68" s="213"/>
      <c r="I68" s="214" t="s">
        <v>219</v>
      </c>
      <c r="J68" s="215"/>
      <c r="K68" s="215"/>
      <c r="L68" s="215"/>
      <c r="M68" s="215"/>
      <c r="N68" s="215"/>
      <c r="O68" s="216"/>
    </row>
    <row r="69" spans="2:15" ht="15" customHeight="1" x14ac:dyDescent="0.2">
      <c r="B69" s="199" t="s">
        <v>45</v>
      </c>
      <c r="C69" s="200"/>
      <c r="D69" s="200"/>
      <c r="E69" s="200"/>
      <c r="F69" s="200"/>
      <c r="G69" s="200"/>
      <c r="H69" s="201"/>
      <c r="I69" s="196" t="s">
        <v>216</v>
      </c>
      <c r="J69" s="197"/>
      <c r="K69" s="197"/>
      <c r="L69" s="197"/>
      <c r="M69" s="197"/>
      <c r="N69" s="197"/>
      <c r="O69" s="198"/>
    </row>
    <row r="70" spans="2:15" ht="15.75" customHeight="1" thickBot="1" x14ac:dyDescent="0.25">
      <c r="B70" s="202"/>
      <c r="C70" s="203"/>
      <c r="D70" s="203"/>
      <c r="E70" s="203"/>
      <c r="F70" s="203"/>
      <c r="G70" s="203"/>
      <c r="H70" s="204"/>
      <c r="I70" s="193"/>
      <c r="J70" s="194"/>
      <c r="K70" s="194"/>
      <c r="L70" s="194"/>
      <c r="M70" s="194"/>
      <c r="N70" s="194"/>
      <c r="O70" s="195"/>
    </row>
  </sheetData>
  <mergeCells count="101">
    <mergeCell ref="C36:H36"/>
    <mergeCell ref="C37:H37"/>
    <mergeCell ref="K37:L37"/>
    <mergeCell ref="M37:O37"/>
    <mergeCell ref="B33:H33"/>
    <mergeCell ref="I33:O33"/>
    <mergeCell ref="B34:H34"/>
    <mergeCell ref="I34:O34"/>
    <mergeCell ref="C35:H35"/>
    <mergeCell ref="J35:O35"/>
    <mergeCell ref="D13:F13"/>
    <mergeCell ref="B19:O19"/>
    <mergeCell ref="C20:E20"/>
    <mergeCell ref="F20:J20"/>
    <mergeCell ref="C21:E21"/>
    <mergeCell ref="F21:J21"/>
    <mergeCell ref="B39:O39"/>
    <mergeCell ref="C22:E22"/>
    <mergeCell ref="F22:J22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F27:J27"/>
    <mergeCell ref="B28:O28"/>
    <mergeCell ref="B29:O29"/>
    <mergeCell ref="B30:O30"/>
    <mergeCell ref="J41:O41"/>
    <mergeCell ref="B41:I41"/>
    <mergeCell ref="C42:I42"/>
    <mergeCell ref="J42:O42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C46:I46"/>
    <mergeCell ref="C47:I47"/>
    <mergeCell ref="C48:I48"/>
    <mergeCell ref="J46:O46"/>
    <mergeCell ref="J47:O47"/>
    <mergeCell ref="J48:O48"/>
    <mergeCell ref="C43:I43"/>
    <mergeCell ref="C44:I44"/>
    <mergeCell ref="C45:I45"/>
    <mergeCell ref="J43:O43"/>
    <mergeCell ref="J44:O44"/>
    <mergeCell ref="J45:O45"/>
    <mergeCell ref="B53:H53"/>
    <mergeCell ref="I53:O53"/>
    <mergeCell ref="B54:H54"/>
    <mergeCell ref="I54:O54"/>
    <mergeCell ref="B55:H55"/>
    <mergeCell ref="I55:O55"/>
    <mergeCell ref="B50:O50"/>
    <mergeCell ref="B52:H52"/>
    <mergeCell ref="I52:O52"/>
    <mergeCell ref="B59:H59"/>
    <mergeCell ref="I59:O59"/>
    <mergeCell ref="B60:O60"/>
    <mergeCell ref="B56:H56"/>
    <mergeCell ref="I56:O56"/>
    <mergeCell ref="B57:H57"/>
    <mergeCell ref="I57:O57"/>
    <mergeCell ref="B58:H58"/>
    <mergeCell ref="I58:O58"/>
    <mergeCell ref="I70:O70"/>
    <mergeCell ref="I69:O69"/>
    <mergeCell ref="B69:H70"/>
    <mergeCell ref="B65:O65"/>
    <mergeCell ref="B67:H67"/>
    <mergeCell ref="I67:O67"/>
    <mergeCell ref="B68:H68"/>
    <mergeCell ref="I68:O68"/>
    <mergeCell ref="B61:O61"/>
    <mergeCell ref="B64:H64"/>
    <mergeCell ref="I64:O64"/>
    <mergeCell ref="B63:H63"/>
    <mergeCell ref="I63:O63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5" zoomScaleNormal="100" zoomScaleSheetLayoutView="100" workbookViewId="0">
      <selection activeCell="H48" sqref="H48:J4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0"/>
      <c r="C2" s="411"/>
      <c r="D2" s="411"/>
      <c r="E2" s="263" t="s">
        <v>175</v>
      </c>
      <c r="F2" s="264"/>
      <c r="G2" s="264"/>
      <c r="H2" s="264"/>
      <c r="I2" s="264"/>
      <c r="J2" s="264"/>
      <c r="K2" s="264"/>
      <c r="L2" s="264"/>
      <c r="M2" s="411"/>
      <c r="N2" s="411"/>
      <c r="O2" s="412"/>
    </row>
    <row r="3" spans="1:15" ht="15.75" thickBot="1" x14ac:dyDescent="0.3">
      <c r="A3" s="1"/>
      <c r="B3" s="413" t="s">
        <v>46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5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16" t="s">
        <v>47</v>
      </c>
      <c r="C5" s="417"/>
      <c r="D5" s="417"/>
      <c r="E5" s="417"/>
      <c r="F5" s="417"/>
      <c r="G5" s="418"/>
      <c r="H5" s="416" t="s">
        <v>48</v>
      </c>
      <c r="I5" s="417"/>
      <c r="J5" s="417"/>
      <c r="K5" s="417"/>
      <c r="L5" s="418"/>
      <c r="M5" s="223" t="s">
        <v>49</v>
      </c>
      <c r="N5" s="224"/>
      <c r="O5" s="225"/>
    </row>
    <row r="6" spans="1:15" ht="15.75" thickBot="1" x14ac:dyDescent="0.3">
      <c r="A6" s="1"/>
      <c r="B6" s="419"/>
      <c r="C6" s="420"/>
      <c r="D6" s="420"/>
      <c r="E6" s="420"/>
      <c r="F6" s="420"/>
      <c r="G6" s="421"/>
      <c r="H6" s="419"/>
      <c r="I6" s="420"/>
      <c r="J6" s="420"/>
      <c r="K6" s="420"/>
      <c r="L6" s="421"/>
      <c r="M6" s="171" t="s">
        <v>50</v>
      </c>
      <c r="N6" s="171" t="s">
        <v>51</v>
      </c>
      <c r="O6" s="172" t="s">
        <v>52</v>
      </c>
    </row>
    <row r="7" spans="1:15" ht="37.5" customHeight="1" x14ac:dyDescent="0.25">
      <c r="A7" s="1"/>
      <c r="B7" s="422" t="s">
        <v>220</v>
      </c>
      <c r="C7" s="423"/>
      <c r="D7" s="423"/>
      <c r="E7" s="423"/>
      <c r="F7" s="423"/>
      <c r="G7" s="424"/>
      <c r="H7" s="252" t="s">
        <v>221</v>
      </c>
      <c r="I7" s="253"/>
      <c r="J7" s="253"/>
      <c r="K7" s="253"/>
      <c r="L7" s="254"/>
      <c r="M7" s="19"/>
      <c r="N7" s="19" t="s">
        <v>157</v>
      </c>
      <c r="O7" s="19"/>
    </row>
    <row r="8" spans="1:15" ht="39" customHeight="1" x14ac:dyDescent="0.25">
      <c r="A8" s="1"/>
      <c r="B8" s="431" t="s">
        <v>222</v>
      </c>
      <c r="C8" s="432"/>
      <c r="D8" s="432"/>
      <c r="E8" s="432"/>
      <c r="F8" s="432"/>
      <c r="G8" s="433"/>
      <c r="H8" s="241" t="s">
        <v>223</v>
      </c>
      <c r="I8" s="242"/>
      <c r="J8" s="242"/>
      <c r="K8" s="242"/>
      <c r="L8" s="243"/>
      <c r="M8" s="20"/>
      <c r="N8" s="20" t="s">
        <v>157</v>
      </c>
      <c r="O8" s="20"/>
    </row>
    <row r="9" spans="1:15" ht="28.5" customHeight="1" x14ac:dyDescent="0.25">
      <c r="A9" s="1"/>
      <c r="B9" s="431" t="s">
        <v>224</v>
      </c>
      <c r="C9" s="432"/>
      <c r="D9" s="432"/>
      <c r="E9" s="432"/>
      <c r="F9" s="432"/>
      <c r="G9" s="433"/>
      <c r="H9" s="241" t="s">
        <v>225</v>
      </c>
      <c r="I9" s="242"/>
      <c r="J9" s="242"/>
      <c r="K9" s="242"/>
      <c r="L9" s="243"/>
      <c r="M9" s="20"/>
      <c r="N9" s="21" t="s">
        <v>157</v>
      </c>
      <c r="O9" s="20"/>
    </row>
    <row r="10" spans="1:15" ht="26.25" customHeight="1" thickBot="1" x14ac:dyDescent="0.3">
      <c r="A10" s="1"/>
      <c r="B10" s="434"/>
      <c r="C10" s="435"/>
      <c r="D10" s="435"/>
      <c r="E10" s="435"/>
      <c r="F10" s="435"/>
      <c r="G10" s="436"/>
      <c r="H10" s="437"/>
      <c r="I10" s="438"/>
      <c r="J10" s="438"/>
      <c r="K10" s="438"/>
      <c r="L10" s="439"/>
      <c r="M10" s="22"/>
      <c r="N10" s="23"/>
      <c r="O10" s="24"/>
    </row>
    <row r="11" spans="1:15" ht="18.75" customHeight="1" x14ac:dyDescent="0.25">
      <c r="A11" s="1"/>
      <c r="B11" s="425" t="s">
        <v>187</v>
      </c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7"/>
    </row>
    <row r="12" spans="1:15" ht="21" hidden="1" customHeight="1" thickBot="1" x14ac:dyDescent="0.3">
      <c r="A12" s="1"/>
      <c r="B12" s="428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30"/>
    </row>
    <row r="13" spans="1:15" s="76" customFormat="1" ht="15.75" thickBot="1" x14ac:dyDescent="0.3">
      <c r="A13" s="1"/>
      <c r="B13" s="413" t="s">
        <v>53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5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16" t="s">
        <v>47</v>
      </c>
      <c r="C15" s="417"/>
      <c r="D15" s="417"/>
      <c r="E15" s="417"/>
      <c r="F15" s="417"/>
      <c r="G15" s="418"/>
      <c r="H15" s="416" t="s">
        <v>48</v>
      </c>
      <c r="I15" s="417"/>
      <c r="J15" s="417"/>
      <c r="K15" s="417"/>
      <c r="L15" s="418"/>
      <c r="M15" s="223" t="s">
        <v>49</v>
      </c>
      <c r="N15" s="224"/>
      <c r="O15" s="225"/>
    </row>
    <row r="16" spans="1:15" ht="15.75" thickBot="1" x14ac:dyDescent="0.3">
      <c r="B16" s="419"/>
      <c r="C16" s="420"/>
      <c r="D16" s="420"/>
      <c r="E16" s="420"/>
      <c r="F16" s="420"/>
      <c r="G16" s="421"/>
      <c r="H16" s="419"/>
      <c r="I16" s="420"/>
      <c r="J16" s="420"/>
      <c r="K16" s="420"/>
      <c r="L16" s="421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22" t="s">
        <v>226</v>
      </c>
      <c r="C17" s="423"/>
      <c r="D17" s="423"/>
      <c r="E17" s="423"/>
      <c r="F17" s="423"/>
      <c r="G17" s="424"/>
      <c r="H17" s="252" t="s">
        <v>227</v>
      </c>
      <c r="I17" s="253"/>
      <c r="J17" s="253"/>
      <c r="K17" s="253"/>
      <c r="L17" s="254"/>
      <c r="M17" s="19"/>
      <c r="N17" s="21" t="s">
        <v>157</v>
      </c>
      <c r="O17" s="26"/>
    </row>
    <row r="18" spans="2:15" ht="26.25" customHeight="1" x14ac:dyDescent="0.25">
      <c r="B18" s="431" t="s">
        <v>228</v>
      </c>
      <c r="C18" s="432"/>
      <c r="D18" s="432"/>
      <c r="E18" s="432"/>
      <c r="F18" s="432"/>
      <c r="G18" s="433"/>
      <c r="H18" s="241" t="s">
        <v>229</v>
      </c>
      <c r="I18" s="242"/>
      <c r="J18" s="242"/>
      <c r="K18" s="242"/>
      <c r="L18" s="243"/>
      <c r="M18" s="21"/>
      <c r="N18" s="27" t="s">
        <v>157</v>
      </c>
      <c r="O18" s="27"/>
    </row>
    <row r="19" spans="2:15" ht="28.5" customHeight="1" x14ac:dyDescent="0.25">
      <c r="B19" s="431"/>
      <c r="C19" s="432"/>
      <c r="D19" s="432"/>
      <c r="E19" s="432"/>
      <c r="F19" s="432"/>
      <c r="G19" s="433"/>
      <c r="H19" s="241"/>
      <c r="I19" s="242"/>
      <c r="J19" s="242"/>
      <c r="K19" s="242"/>
      <c r="L19" s="243"/>
      <c r="M19" s="27"/>
      <c r="N19" s="27"/>
      <c r="O19" s="27"/>
    </row>
    <row r="20" spans="2:15" ht="27.75" customHeight="1" thickBot="1" x14ac:dyDescent="0.3">
      <c r="B20" s="434"/>
      <c r="C20" s="435"/>
      <c r="D20" s="435"/>
      <c r="E20" s="435"/>
      <c r="F20" s="435"/>
      <c r="G20" s="436"/>
      <c r="H20" s="437"/>
      <c r="I20" s="438"/>
      <c r="J20" s="438"/>
      <c r="K20" s="438"/>
      <c r="L20" s="439"/>
      <c r="M20" s="23"/>
      <c r="N20" s="23"/>
      <c r="O20" s="23"/>
    </row>
    <row r="21" spans="2:15" ht="19.5" customHeight="1" x14ac:dyDescent="0.25">
      <c r="B21" s="425" t="s">
        <v>188</v>
      </c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7"/>
    </row>
    <row r="22" spans="2:15" hidden="1" x14ac:dyDescent="0.25">
      <c r="B22" s="440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2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13" t="s">
        <v>54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43" t="s">
        <v>55</v>
      </c>
      <c r="C26" s="444"/>
      <c r="D26" s="444"/>
      <c r="E26" s="444"/>
      <c r="F26" s="444"/>
      <c r="G26" s="445"/>
      <c r="H26" s="443" t="s">
        <v>56</v>
      </c>
      <c r="I26" s="444"/>
      <c r="J26" s="445"/>
      <c r="K26" s="443" t="s">
        <v>57</v>
      </c>
      <c r="L26" s="444"/>
      <c r="M26" s="444"/>
      <c r="N26" s="444"/>
      <c r="O26" s="445"/>
    </row>
    <row r="27" spans="2:15" ht="15.75" thickBot="1" x14ac:dyDescent="0.3">
      <c r="B27" s="392" t="s">
        <v>58</v>
      </c>
      <c r="C27" s="393"/>
      <c r="D27" s="393"/>
      <c r="E27" s="393"/>
      <c r="F27" s="393"/>
      <c r="G27" s="394"/>
      <c r="H27" s="208"/>
      <c r="I27" s="209"/>
      <c r="J27" s="210"/>
      <c r="K27" s="208"/>
      <c r="L27" s="209"/>
      <c r="M27" s="209"/>
      <c r="N27" s="209"/>
      <c r="O27" s="210"/>
    </row>
    <row r="28" spans="2:15" x14ac:dyDescent="0.25">
      <c r="B28" s="235" t="str">
        <f>'Descripcion 1'!I53</f>
        <v>Geomática</v>
      </c>
      <c r="C28" s="236"/>
      <c r="D28" s="236"/>
      <c r="E28" s="236"/>
      <c r="F28" s="236"/>
      <c r="G28" s="237"/>
      <c r="H28" s="398" t="s">
        <v>157</v>
      </c>
      <c r="I28" s="399"/>
      <c r="J28" s="400"/>
      <c r="K28" s="398"/>
      <c r="L28" s="399"/>
      <c r="M28" s="399"/>
      <c r="N28" s="399"/>
      <c r="O28" s="400"/>
    </row>
    <row r="29" spans="2:15" x14ac:dyDescent="0.25">
      <c r="B29" s="232">
        <f>'Descripcion 1'!I54</f>
        <v>0</v>
      </c>
      <c r="C29" s="233"/>
      <c r="D29" s="233"/>
      <c r="E29" s="233"/>
      <c r="F29" s="233"/>
      <c r="G29" s="234"/>
      <c r="H29" s="379"/>
      <c r="I29" s="380"/>
      <c r="J29" s="381"/>
      <c r="K29" s="379"/>
      <c r="L29" s="380"/>
      <c r="M29" s="380"/>
      <c r="N29" s="380"/>
      <c r="O29" s="381"/>
    </row>
    <row r="30" spans="2:15" x14ac:dyDescent="0.25">
      <c r="B30" s="232">
        <f>'Descripcion 1'!I55</f>
        <v>0</v>
      </c>
      <c r="C30" s="233"/>
      <c r="D30" s="233"/>
      <c r="E30" s="233"/>
      <c r="F30" s="233"/>
      <c r="G30" s="234"/>
      <c r="H30" s="379"/>
      <c r="I30" s="380"/>
      <c r="J30" s="381"/>
      <c r="K30" s="379"/>
      <c r="L30" s="380"/>
      <c r="M30" s="380"/>
      <c r="N30" s="380"/>
      <c r="O30" s="381"/>
    </row>
    <row r="31" spans="2:15" x14ac:dyDescent="0.25">
      <c r="B31" s="232">
        <f>'Descripcion 1'!I56</f>
        <v>0</v>
      </c>
      <c r="C31" s="233"/>
      <c r="D31" s="233"/>
      <c r="E31" s="233"/>
      <c r="F31" s="233"/>
      <c r="G31" s="234"/>
      <c r="H31" s="379"/>
      <c r="I31" s="380"/>
      <c r="J31" s="381"/>
      <c r="K31" s="379"/>
      <c r="L31" s="380"/>
      <c r="M31" s="380"/>
      <c r="N31" s="380"/>
      <c r="O31" s="381"/>
    </row>
    <row r="32" spans="2:15" x14ac:dyDescent="0.25">
      <c r="B32" s="401">
        <f>'Descripcion 1'!I57</f>
        <v>0</v>
      </c>
      <c r="C32" s="402"/>
      <c r="D32" s="402"/>
      <c r="E32" s="402"/>
      <c r="F32" s="402"/>
      <c r="G32" s="403"/>
      <c r="H32" s="407"/>
      <c r="I32" s="408"/>
      <c r="J32" s="409"/>
      <c r="K32" s="407"/>
      <c r="L32" s="408"/>
      <c r="M32" s="408"/>
      <c r="N32" s="408"/>
      <c r="O32" s="409"/>
    </row>
    <row r="33" spans="2:15" x14ac:dyDescent="0.25">
      <c r="B33" s="232">
        <f>'Descripcion 1'!I58</f>
        <v>0</v>
      </c>
      <c r="C33" s="233"/>
      <c r="D33" s="233"/>
      <c r="E33" s="233"/>
      <c r="F33" s="233"/>
      <c r="G33" s="234"/>
      <c r="H33" s="379"/>
      <c r="I33" s="380"/>
      <c r="J33" s="381"/>
      <c r="K33" s="379"/>
      <c r="L33" s="380"/>
      <c r="M33" s="380"/>
      <c r="N33" s="380"/>
      <c r="O33" s="381"/>
    </row>
    <row r="34" spans="2:15" ht="15.75" thickBot="1" x14ac:dyDescent="0.3">
      <c r="B34" s="232">
        <f>'Descripcion 1'!I59</f>
        <v>0</v>
      </c>
      <c r="C34" s="233"/>
      <c r="D34" s="233"/>
      <c r="E34" s="233"/>
      <c r="F34" s="233"/>
      <c r="G34" s="234"/>
      <c r="H34" s="379"/>
      <c r="I34" s="380"/>
      <c r="J34" s="381"/>
      <c r="K34" s="379"/>
      <c r="L34" s="380"/>
      <c r="M34" s="380"/>
      <c r="N34" s="380"/>
      <c r="O34" s="381"/>
    </row>
    <row r="35" spans="2:15" ht="15.75" thickBot="1" x14ac:dyDescent="0.3">
      <c r="B35" s="392" t="s">
        <v>59</v>
      </c>
      <c r="C35" s="393"/>
      <c r="D35" s="393"/>
      <c r="E35" s="393"/>
      <c r="F35" s="393"/>
      <c r="G35" s="394"/>
      <c r="H35" s="395"/>
      <c r="I35" s="396"/>
      <c r="J35" s="397"/>
      <c r="K35" s="395"/>
      <c r="L35" s="396"/>
      <c r="M35" s="396"/>
      <c r="N35" s="396"/>
      <c r="O35" s="397"/>
    </row>
    <row r="36" spans="2:15" ht="15.75" thickBot="1" x14ac:dyDescent="0.3">
      <c r="B36" s="404" t="str">
        <f>'Descripcion 1'!I64</f>
        <v>Ingeniería Geomática o afines</v>
      </c>
      <c r="C36" s="405"/>
      <c r="D36" s="405"/>
      <c r="E36" s="405"/>
      <c r="F36" s="405"/>
      <c r="G36" s="406"/>
      <c r="H36" s="358" t="s">
        <v>157</v>
      </c>
      <c r="I36" s="359"/>
      <c r="J36" s="360"/>
      <c r="K36" s="358"/>
      <c r="L36" s="359"/>
      <c r="M36" s="359"/>
      <c r="N36" s="359"/>
      <c r="O36" s="360"/>
    </row>
    <row r="37" spans="2:15" ht="15.75" thickBot="1" x14ac:dyDescent="0.3">
      <c r="B37" s="392" t="s">
        <v>60</v>
      </c>
      <c r="C37" s="393"/>
      <c r="D37" s="393"/>
      <c r="E37" s="393"/>
      <c r="F37" s="393"/>
      <c r="G37" s="394"/>
      <c r="H37" s="395"/>
      <c r="I37" s="396"/>
      <c r="J37" s="397"/>
      <c r="K37" s="395"/>
      <c r="L37" s="396"/>
      <c r="M37" s="396"/>
      <c r="N37" s="396"/>
      <c r="O37" s="397"/>
    </row>
    <row r="38" spans="2:15" ht="15.75" thickBot="1" x14ac:dyDescent="0.3">
      <c r="B38" s="404" t="str">
        <f>'Descripcion 1'!I69</f>
        <v>Geomática</v>
      </c>
      <c r="C38" s="405"/>
      <c r="D38" s="405"/>
      <c r="E38" s="405"/>
      <c r="F38" s="405"/>
      <c r="G38" s="406"/>
      <c r="H38" s="358" t="s">
        <v>157</v>
      </c>
      <c r="I38" s="359"/>
      <c r="J38" s="360"/>
      <c r="K38" s="358"/>
      <c r="L38" s="359"/>
      <c r="M38" s="359"/>
      <c r="N38" s="359"/>
      <c r="O38" s="360"/>
    </row>
    <row r="39" spans="2:15" ht="15.75" thickBot="1" x14ac:dyDescent="0.3">
      <c r="B39" s="355">
        <f>'Descripcion 1'!I70</f>
        <v>0</v>
      </c>
      <c r="C39" s="356"/>
      <c r="D39" s="356"/>
      <c r="E39" s="356"/>
      <c r="F39" s="356"/>
      <c r="G39" s="357"/>
      <c r="H39" s="147"/>
      <c r="I39" s="148"/>
      <c r="J39" s="149"/>
      <c r="K39" s="358"/>
      <c r="L39" s="359"/>
      <c r="M39" s="359"/>
      <c r="N39" s="359"/>
      <c r="O39" s="360"/>
    </row>
    <row r="40" spans="2:15" ht="15.75" thickBot="1" x14ac:dyDescent="0.3">
      <c r="B40" s="392" t="s">
        <v>61</v>
      </c>
      <c r="C40" s="393"/>
      <c r="D40" s="393"/>
      <c r="E40" s="393"/>
      <c r="F40" s="393"/>
      <c r="G40" s="394"/>
      <c r="H40" s="395"/>
      <c r="I40" s="396"/>
      <c r="J40" s="397"/>
      <c r="K40" s="395"/>
      <c r="L40" s="396"/>
      <c r="M40" s="396"/>
      <c r="N40" s="396"/>
      <c r="O40" s="397"/>
    </row>
    <row r="41" spans="2:15" x14ac:dyDescent="0.25">
      <c r="B41" s="235" t="str">
        <f>B7</f>
        <v>Pensamiento estratégico</v>
      </c>
      <c r="C41" s="236"/>
      <c r="D41" s="236"/>
      <c r="E41" s="236"/>
      <c r="F41" s="236"/>
      <c r="G41" s="237"/>
      <c r="H41" s="398" t="s">
        <v>157</v>
      </c>
      <c r="I41" s="399"/>
      <c r="J41" s="400"/>
      <c r="K41" s="398"/>
      <c r="L41" s="399"/>
      <c r="M41" s="399"/>
      <c r="N41" s="399"/>
      <c r="O41" s="400"/>
    </row>
    <row r="42" spans="2:15" x14ac:dyDescent="0.25">
      <c r="B42" s="232" t="str">
        <f t="shared" ref="B42:B44" si="0">B8</f>
        <v>Pensamiento conceptual</v>
      </c>
      <c r="C42" s="233"/>
      <c r="D42" s="233"/>
      <c r="E42" s="233"/>
      <c r="F42" s="233"/>
      <c r="G42" s="234"/>
      <c r="H42" s="379" t="s">
        <v>157</v>
      </c>
      <c r="I42" s="380"/>
      <c r="J42" s="381"/>
      <c r="K42" s="379"/>
      <c r="L42" s="380"/>
      <c r="M42" s="380"/>
      <c r="N42" s="380"/>
      <c r="O42" s="381"/>
    </row>
    <row r="43" spans="2:15" x14ac:dyDescent="0.25">
      <c r="B43" s="232" t="str">
        <f t="shared" si="0"/>
        <v>Generación de ideas</v>
      </c>
      <c r="C43" s="233"/>
      <c r="D43" s="233"/>
      <c r="E43" s="233"/>
      <c r="F43" s="233"/>
      <c r="G43" s="234"/>
      <c r="H43" s="379" t="s">
        <v>157</v>
      </c>
      <c r="I43" s="380"/>
      <c r="J43" s="381"/>
      <c r="K43" s="379"/>
      <c r="L43" s="380"/>
      <c r="M43" s="380"/>
      <c r="N43" s="380"/>
      <c r="O43" s="381"/>
    </row>
    <row r="44" spans="2:15" ht="15.75" thickBot="1" x14ac:dyDescent="0.3">
      <c r="B44" s="401">
        <f t="shared" si="0"/>
        <v>0</v>
      </c>
      <c r="C44" s="402"/>
      <c r="D44" s="402"/>
      <c r="E44" s="402"/>
      <c r="F44" s="402"/>
      <c r="G44" s="403"/>
      <c r="H44" s="379"/>
      <c r="I44" s="380"/>
      <c r="J44" s="381"/>
      <c r="K44" s="379"/>
      <c r="L44" s="380"/>
      <c r="M44" s="380"/>
      <c r="N44" s="380"/>
      <c r="O44" s="381"/>
    </row>
    <row r="45" spans="2:15" ht="15.75" thickBot="1" x14ac:dyDescent="0.3">
      <c r="B45" s="392" t="s">
        <v>62</v>
      </c>
      <c r="C45" s="393"/>
      <c r="D45" s="393"/>
      <c r="E45" s="393"/>
      <c r="F45" s="393"/>
      <c r="G45" s="394"/>
      <c r="H45" s="395"/>
      <c r="I45" s="396"/>
      <c r="J45" s="397"/>
      <c r="K45" s="395"/>
      <c r="L45" s="396"/>
      <c r="M45" s="396"/>
      <c r="N45" s="396"/>
      <c r="O45" s="397"/>
    </row>
    <row r="46" spans="2:15" x14ac:dyDescent="0.25">
      <c r="B46" s="235" t="str">
        <f>B17</f>
        <v>Orientación a los resultados</v>
      </c>
      <c r="C46" s="236"/>
      <c r="D46" s="236"/>
      <c r="E46" s="236"/>
      <c r="F46" s="236"/>
      <c r="G46" s="237"/>
      <c r="H46" s="398" t="s">
        <v>157</v>
      </c>
      <c r="I46" s="399"/>
      <c r="J46" s="400"/>
      <c r="K46" s="398"/>
      <c r="L46" s="399"/>
      <c r="M46" s="399"/>
      <c r="N46" s="399"/>
      <c r="O46" s="400"/>
    </row>
    <row r="47" spans="2:15" x14ac:dyDescent="0.25">
      <c r="B47" s="232" t="str">
        <f t="shared" ref="B47:B49" si="1">B18</f>
        <v xml:space="preserve"> Trabajo en equipo</v>
      </c>
      <c r="C47" s="233"/>
      <c r="D47" s="233"/>
      <c r="E47" s="233"/>
      <c r="F47" s="233"/>
      <c r="G47" s="234"/>
      <c r="H47" s="379" t="s">
        <v>157</v>
      </c>
      <c r="I47" s="380"/>
      <c r="J47" s="381"/>
      <c r="K47" s="379"/>
      <c r="L47" s="380"/>
      <c r="M47" s="380"/>
      <c r="N47" s="380"/>
      <c r="O47" s="381"/>
    </row>
    <row r="48" spans="2:15" x14ac:dyDescent="0.25">
      <c r="B48" s="232">
        <f t="shared" si="1"/>
        <v>0</v>
      </c>
      <c r="C48" s="233"/>
      <c r="D48" s="233"/>
      <c r="E48" s="233"/>
      <c r="F48" s="233"/>
      <c r="G48" s="234"/>
      <c r="H48" s="379"/>
      <c r="I48" s="380"/>
      <c r="J48" s="381"/>
      <c r="K48" s="379"/>
      <c r="L48" s="380"/>
      <c r="M48" s="380"/>
      <c r="N48" s="380"/>
      <c r="O48" s="381"/>
    </row>
    <row r="49" spans="2:15" x14ac:dyDescent="0.25">
      <c r="B49" s="232">
        <f t="shared" si="1"/>
        <v>0</v>
      </c>
      <c r="C49" s="233"/>
      <c r="D49" s="233"/>
      <c r="E49" s="233"/>
      <c r="F49" s="233"/>
      <c r="G49" s="234"/>
      <c r="H49" s="379"/>
      <c r="I49" s="380"/>
      <c r="J49" s="381"/>
      <c r="K49" s="379"/>
      <c r="L49" s="380"/>
      <c r="M49" s="380"/>
      <c r="N49" s="380"/>
      <c r="O49" s="381"/>
    </row>
    <row r="50" spans="2:15" x14ac:dyDescent="0.25">
      <c r="B50" s="382" t="s">
        <v>63</v>
      </c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4"/>
    </row>
    <row r="51" spans="2:15" ht="15.75" thickBot="1" x14ac:dyDescent="0.3">
      <c r="B51" s="385" t="s">
        <v>64</v>
      </c>
      <c r="C51" s="386"/>
      <c r="D51" s="386"/>
      <c r="E51" s="386"/>
      <c r="F51" s="386"/>
      <c r="G51" s="387"/>
      <c r="H51" s="388" t="s">
        <v>65</v>
      </c>
      <c r="I51" s="387"/>
      <c r="J51" s="389" t="s">
        <v>66</v>
      </c>
      <c r="K51" s="390"/>
      <c r="L51" s="390"/>
      <c r="M51" s="390"/>
      <c r="N51" s="390"/>
      <c r="O51" s="391"/>
    </row>
    <row r="52" spans="2:15" ht="15.75" thickBot="1" x14ac:dyDescent="0.3">
      <c r="B52" s="372" t="s">
        <v>67</v>
      </c>
      <c r="C52" s="374" t="s">
        <v>68</v>
      </c>
      <c r="D52" s="376" t="s">
        <v>69</v>
      </c>
      <c r="E52" s="377"/>
      <c r="F52" s="377"/>
      <c r="G52" s="378"/>
      <c r="H52" s="372" t="s">
        <v>70</v>
      </c>
      <c r="I52" s="372" t="s">
        <v>71</v>
      </c>
      <c r="J52" s="361" t="s">
        <v>72</v>
      </c>
      <c r="K52" s="362"/>
      <c r="L52" s="361" t="s">
        <v>73</v>
      </c>
      <c r="M52" s="365"/>
      <c r="N52" s="365"/>
      <c r="O52" s="362"/>
    </row>
    <row r="53" spans="2:15" ht="23.25" customHeight="1" thickBot="1" x14ac:dyDescent="0.3">
      <c r="B53" s="373"/>
      <c r="C53" s="375"/>
      <c r="D53" s="367" t="s">
        <v>74</v>
      </c>
      <c r="E53" s="368"/>
      <c r="F53" s="367" t="s">
        <v>75</v>
      </c>
      <c r="G53" s="368"/>
      <c r="H53" s="373"/>
      <c r="I53" s="373"/>
      <c r="J53" s="363"/>
      <c r="K53" s="364"/>
      <c r="L53" s="363"/>
      <c r="M53" s="366"/>
      <c r="N53" s="366"/>
      <c r="O53" s="364"/>
    </row>
    <row r="54" spans="2:15" ht="15.75" thickBot="1" x14ac:dyDescent="0.3">
      <c r="B54" s="28">
        <f>'Base de Datos'!H24</f>
        <v>140</v>
      </c>
      <c r="C54" s="29">
        <f>'Base de Datos'!G25</f>
        <v>84</v>
      </c>
      <c r="D54" s="369">
        <f>'Base de Datos'!G26</f>
        <v>80</v>
      </c>
      <c r="E54" s="370"/>
      <c r="F54" s="369">
        <f>'Base de Datos'!G27</f>
        <v>80</v>
      </c>
      <c r="G54" s="370"/>
      <c r="H54" s="28">
        <f>'Base de Datos'!G28</f>
        <v>80</v>
      </c>
      <c r="I54" s="28">
        <f>'Base de Datos'!G29</f>
        <v>80</v>
      </c>
      <c r="J54" s="369">
        <f>'Base de Datos'!G30</f>
        <v>150</v>
      </c>
      <c r="K54" s="370"/>
      <c r="L54" s="369">
        <f>'Base de Datos'!G31</f>
        <v>100</v>
      </c>
      <c r="M54" s="371"/>
      <c r="N54" s="371"/>
      <c r="O54" s="370"/>
    </row>
    <row r="55" spans="2:15" ht="15.75" hidden="1" thickBot="1" x14ac:dyDescent="0.3">
      <c r="B55" s="90"/>
      <c r="C55" s="74"/>
      <c r="D55" s="74"/>
      <c r="E55" s="74"/>
      <c r="F55" s="74"/>
      <c r="G55" s="350"/>
      <c r="H55" s="350"/>
      <c r="I55" s="350"/>
      <c r="J55" s="350"/>
      <c r="K55" s="350"/>
      <c r="L55" s="350"/>
      <c r="M55" s="350"/>
      <c r="N55" s="350"/>
      <c r="O55" s="351"/>
    </row>
    <row r="56" spans="2:15" ht="15.75" thickBot="1" x14ac:dyDescent="0.3">
      <c r="B56" s="352" t="s">
        <v>76</v>
      </c>
      <c r="C56" s="353"/>
      <c r="D56" s="353"/>
      <c r="E56" s="353"/>
      <c r="F56" s="354"/>
      <c r="G56" s="352" t="s">
        <v>77</v>
      </c>
      <c r="H56" s="353"/>
      <c r="I56" s="354"/>
      <c r="J56" s="352" t="s">
        <v>78</v>
      </c>
      <c r="K56" s="353"/>
      <c r="L56" s="353"/>
      <c r="M56" s="353"/>
      <c r="N56" s="353"/>
      <c r="O56" s="354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6" zoomScaleNormal="100" workbookViewId="0">
      <selection activeCell="U53" sqref="U53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50"/>
      <c r="C2" s="448"/>
      <c r="D2" s="446" t="s">
        <v>143</v>
      </c>
      <c r="E2" s="447"/>
      <c r="F2" s="447"/>
      <c r="G2" s="447"/>
      <c r="H2" s="447"/>
      <c r="I2" s="447"/>
      <c r="J2" s="447"/>
      <c r="K2" s="447"/>
      <c r="L2" s="447"/>
      <c r="M2" s="447"/>
      <c r="N2" s="448"/>
      <c r="O2" s="448"/>
      <c r="P2" s="448"/>
      <c r="Q2" s="449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52" t="s">
        <v>82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52" t="s">
        <v>83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53" t="s">
        <v>84</v>
      </c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66" t="s">
        <v>85</v>
      </c>
      <c r="C8" s="467"/>
      <c r="D8" s="454" t="str">
        <f>'Descripcion 1'!C8</f>
        <v>Gobierno Autónomo Descentralizado de la Provincia del Carchi</v>
      </c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66" t="s">
        <v>86</v>
      </c>
      <c r="C9" s="467"/>
      <c r="D9" s="455" t="str">
        <f>'Descripcion 1'!J8</f>
        <v>Dirección de Planificación para el Desarrollo</v>
      </c>
      <c r="E9" s="455"/>
      <c r="F9" s="455"/>
      <c r="G9" s="455"/>
      <c r="H9" s="455"/>
      <c r="I9" s="455"/>
      <c r="J9" s="455"/>
      <c r="K9" s="455"/>
      <c r="L9" s="456"/>
      <c r="M9" s="455"/>
      <c r="N9" s="455"/>
      <c r="O9" s="455"/>
      <c r="P9" s="455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68" t="s">
        <v>87</v>
      </c>
      <c r="C10" s="469"/>
      <c r="D10" s="457" t="str">
        <f>+'Descripcion 1'!C9</f>
        <v>Geomático</v>
      </c>
      <c r="E10" s="458"/>
      <c r="F10" s="458"/>
      <c r="G10" s="458"/>
      <c r="H10" s="458"/>
      <c r="I10" s="458"/>
      <c r="J10" s="458"/>
      <c r="K10" s="459"/>
      <c r="L10" s="178" t="s">
        <v>4</v>
      </c>
      <c r="M10" s="460" t="str">
        <f>+'Descripcion 1'!J9</f>
        <v>014</v>
      </c>
      <c r="N10" s="460"/>
      <c r="O10" s="460"/>
      <c r="P10" s="460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62" t="s">
        <v>88</v>
      </c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70" t="s">
        <v>89</v>
      </c>
      <c r="C13" s="471"/>
      <c r="D13" s="471"/>
      <c r="E13" s="471"/>
      <c r="F13" s="471"/>
      <c r="G13" s="471"/>
      <c r="H13" s="471"/>
      <c r="I13" s="472"/>
      <c r="J13" s="473" t="s">
        <v>90</v>
      </c>
      <c r="K13" s="471"/>
      <c r="L13" s="471"/>
      <c r="M13" s="471"/>
      <c r="N13" s="471"/>
      <c r="O13" s="471"/>
      <c r="P13" s="471"/>
      <c r="Q13" s="474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 t="s">
        <v>157</v>
      </c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63" t="s">
        <v>111</v>
      </c>
      <c r="C27" s="464"/>
      <c r="D27" s="464"/>
      <c r="E27" s="464"/>
      <c r="F27" s="464"/>
      <c r="G27" s="464"/>
      <c r="H27" s="464"/>
      <c r="I27" s="464"/>
      <c r="J27" s="464" t="s">
        <v>112</v>
      </c>
      <c r="K27" s="464"/>
      <c r="L27" s="464"/>
      <c r="M27" s="464"/>
      <c r="N27" s="464"/>
      <c r="O27" s="464"/>
      <c r="P27" s="464"/>
      <c r="Q27" s="465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/>
      <c r="O30" s="43" t="s">
        <v>157</v>
      </c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62" t="s">
        <v>113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63" t="s">
        <v>114</v>
      </c>
      <c r="C34" s="464"/>
      <c r="D34" s="464"/>
      <c r="E34" s="464"/>
      <c r="F34" s="464"/>
      <c r="G34" s="464"/>
      <c r="H34" s="464"/>
      <c r="I34" s="464"/>
      <c r="J34" s="464" t="s">
        <v>115</v>
      </c>
      <c r="K34" s="464"/>
      <c r="L34" s="464"/>
      <c r="M34" s="464"/>
      <c r="N34" s="464"/>
      <c r="O34" s="464"/>
      <c r="P34" s="464"/>
      <c r="Q34" s="465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/>
      <c r="O36" s="43" t="s">
        <v>157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61" t="s">
        <v>116</v>
      </c>
      <c r="D39" s="461"/>
      <c r="E39" s="461"/>
      <c r="F39" s="461"/>
      <c r="G39" s="461"/>
      <c r="H39" s="461"/>
      <c r="I39" s="461"/>
      <c r="J39" s="462"/>
      <c r="K39" s="462"/>
      <c r="L39" s="462"/>
      <c r="M39" s="462"/>
      <c r="N39" s="462"/>
      <c r="O39" s="462"/>
      <c r="P39" s="462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63" t="s">
        <v>117</v>
      </c>
      <c r="C40" s="464"/>
      <c r="D40" s="464"/>
      <c r="E40" s="464"/>
      <c r="F40" s="464"/>
      <c r="G40" s="464"/>
      <c r="H40" s="464"/>
      <c r="I40" s="464"/>
      <c r="J40" s="464" t="s">
        <v>118</v>
      </c>
      <c r="K40" s="464"/>
      <c r="L40" s="464"/>
      <c r="M40" s="464"/>
      <c r="N40" s="464"/>
      <c r="O40" s="464"/>
      <c r="P40" s="464"/>
      <c r="Q40" s="465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 t="s">
        <v>157</v>
      </c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5"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50"/>
      <c r="C2" s="448"/>
      <c r="D2" s="446" t="s">
        <v>186</v>
      </c>
      <c r="E2" s="447"/>
      <c r="F2" s="447"/>
      <c r="G2" s="447"/>
      <c r="H2" s="447"/>
      <c r="I2" s="447"/>
      <c r="J2" s="447"/>
      <c r="K2" s="447"/>
      <c r="L2" s="447"/>
      <c r="M2" s="447"/>
      <c r="N2" s="448"/>
      <c r="O2" s="448"/>
      <c r="P2" s="448"/>
      <c r="Q2" s="449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62" t="str">
        <f>+'Valoración Datos'!C7:P7</f>
        <v>1. IDENTIFICACIÓN GENERAL</v>
      </c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66" t="str">
        <f>+'Valoración Datos'!B8:C8</f>
        <v>INSTITUCIÓN:</v>
      </c>
      <c r="C5" s="467"/>
      <c r="D5" s="478" t="str">
        <f>+'Valoración Datos'!D8</f>
        <v>Gobierno Autónomo Descentralizado de la Provincia del Carchi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66" t="str">
        <f>+'Valoración Datos'!B9:C9</f>
        <v>UNIDAD O PROCESO:</v>
      </c>
      <c r="C6" s="467"/>
      <c r="D6" s="479" t="str">
        <f>+'Valoración Datos'!D9</f>
        <v>Dirección de Planificación para el Desarrollo</v>
      </c>
      <c r="E6" s="479"/>
      <c r="F6" s="479"/>
      <c r="G6" s="479"/>
      <c r="H6" s="479"/>
      <c r="I6" s="479"/>
      <c r="J6" s="479"/>
      <c r="K6" s="479"/>
      <c r="L6" s="480"/>
      <c r="M6" s="479"/>
      <c r="N6" s="479"/>
      <c r="O6" s="479"/>
      <c r="P6" s="479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75" t="str">
        <f>+'Valoración Datos'!B10:C10</f>
        <v>PUESTO ESPECÍFICO:</v>
      </c>
      <c r="C7" s="476"/>
      <c r="D7" s="457" t="str">
        <f>+'Valoración Datos'!D10</f>
        <v>Geomático</v>
      </c>
      <c r="E7" s="458"/>
      <c r="F7" s="458"/>
      <c r="G7" s="458"/>
      <c r="H7" s="458"/>
      <c r="I7" s="458"/>
      <c r="J7" s="458"/>
      <c r="K7" s="459"/>
      <c r="L7" s="178" t="s">
        <v>4</v>
      </c>
      <c r="M7" s="477" t="str">
        <f>+'Valoración Datos'!M10</f>
        <v>014</v>
      </c>
      <c r="N7" s="477"/>
      <c r="O7" s="477"/>
      <c r="P7" s="477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62" t="str">
        <f>+'Valoración Datos'!C12:P12</f>
        <v>2. PERFIL DE COMPETENCIAS DEL PUESTO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 t="str">
        <f>+'Valoración Datos'!P22</f>
        <v>x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 t="str">
        <f>+'Valoración Datos'!O30</f>
        <v>x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62" t="str">
        <f>+'Valoración Datos'!C33:P33</f>
        <v>3. COMPLEJIDAD DEL PUESTO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62" t="str">
        <f>+'Valoración Datos'!C39:P39</f>
        <v>4. RESPONSABILIDAD</v>
      </c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 t="str">
        <f>+'Valoración Datos'!H49</f>
        <v>x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62" t="s">
        <v>129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481">
        <f>+'Base de Datos'!G32</f>
        <v>794</v>
      </c>
      <c r="E63" s="482"/>
      <c r="F63" s="38"/>
      <c r="G63" s="483" t="s">
        <v>119</v>
      </c>
      <c r="H63" s="483"/>
      <c r="I63" s="484">
        <f>+'Base de Datos'!H33</f>
        <v>11</v>
      </c>
      <c r="J63" s="485"/>
      <c r="K63" s="180" t="s">
        <v>131</v>
      </c>
      <c r="L63" s="484" t="str">
        <f>+'Base de Datos'!G33</f>
        <v>Servidor Público 5</v>
      </c>
      <c r="M63" s="486"/>
      <c r="N63" s="486"/>
      <c r="O63" s="486"/>
      <c r="P63" s="485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62" t="s">
        <v>132</v>
      </c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488" t="s">
        <v>189</v>
      </c>
      <c r="E68" s="489"/>
      <c r="F68" s="489"/>
      <c r="G68" s="489"/>
      <c r="H68" s="490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491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3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494" t="s">
        <v>133</v>
      </c>
      <c r="D71" s="494"/>
      <c r="E71" s="494" t="s">
        <v>134</v>
      </c>
      <c r="F71" s="494"/>
      <c r="G71" s="494"/>
      <c r="H71" s="494"/>
      <c r="I71" s="494"/>
      <c r="J71" s="494"/>
      <c r="K71" s="494"/>
      <c r="L71" s="494" t="s">
        <v>135</v>
      </c>
      <c r="M71" s="494"/>
      <c r="N71" s="494"/>
      <c r="O71" s="494"/>
      <c r="P71" s="494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87"/>
      <c r="L73" s="487"/>
      <c r="M73" s="487"/>
      <c r="N73" s="487"/>
      <c r="O73" s="487"/>
      <c r="P73" s="487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498" t="s">
        <v>158</v>
      </c>
      <c r="G3" s="499"/>
      <c r="H3" s="499"/>
      <c r="I3" s="499"/>
      <c r="J3" s="500"/>
    </row>
    <row r="4" spans="3:10" x14ac:dyDescent="0.25">
      <c r="C4" t="s">
        <v>147</v>
      </c>
      <c r="D4" t="s">
        <v>150</v>
      </c>
      <c r="F4" s="503" t="s">
        <v>159</v>
      </c>
      <c r="G4" s="501" t="s">
        <v>119</v>
      </c>
      <c r="H4" s="505" t="s">
        <v>160</v>
      </c>
      <c r="I4" s="506"/>
      <c r="J4" s="507"/>
    </row>
    <row r="5" spans="3:10" x14ac:dyDescent="0.25">
      <c r="C5" t="s">
        <v>122</v>
      </c>
      <c r="D5" t="s">
        <v>151</v>
      </c>
      <c r="F5" s="504"/>
      <c r="G5" s="502"/>
      <c r="H5" s="99" t="s">
        <v>161</v>
      </c>
      <c r="I5" s="99" t="s">
        <v>162</v>
      </c>
      <c r="J5" s="508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495" t="s">
        <v>163</v>
      </c>
      <c r="G22" s="496"/>
      <c r="H22" s="497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794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5</v>
      </c>
      <c r="H33" s="117">
        <f>IFERROR(VLOOKUP(G33,$F$6:$J$19,2,0),"")</f>
        <v>11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5</v>
      </c>
      <c r="H34" s="117">
        <f t="shared" ref="H34:H35" si="0">IFERROR(VLOOKUP(G34,$F$6:$J$19,2,0),"")</f>
        <v>11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2015-12-30T18:38:42Z</cp:lastPrinted>
  <dcterms:created xsi:type="dcterms:W3CDTF">2015-09-01T13:10:33Z</dcterms:created>
  <dcterms:modified xsi:type="dcterms:W3CDTF">2016-02-13T03:58:50Z</dcterms:modified>
</cp:coreProperties>
</file>